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8195" windowHeight="8385" activeTab="1"/>
  </bookViews>
  <sheets>
    <sheet name="Reg Form" sheetId="1" r:id="rId1"/>
    <sheet name="Reg Guidelines" sheetId="2" r:id="rId2"/>
  </sheets>
  <definedNames>
    <definedName name="_xlnm.Print_Titles" localSheetId="0">'Reg Form'!$A:$D,'Reg Form'!$1:$12</definedName>
  </definedNames>
  <calcPr fullCalcOnLoad="1"/>
</workbook>
</file>

<file path=xl/sharedStrings.xml><?xml version="1.0" encoding="utf-8"?>
<sst xmlns="http://schemas.openxmlformats.org/spreadsheetml/2006/main" count="109" uniqueCount="91">
  <si>
    <t>Address</t>
  </si>
  <si>
    <t xml:space="preserve">Tel No. </t>
  </si>
  <si>
    <t>Last Name</t>
  </si>
  <si>
    <t>First Name</t>
  </si>
  <si>
    <t>MI</t>
  </si>
  <si>
    <t>Nick Name</t>
  </si>
  <si>
    <t>Mobile No.</t>
  </si>
  <si>
    <t>Email Address</t>
  </si>
  <si>
    <t>Member Status</t>
  </si>
  <si>
    <t>Membership Status</t>
  </si>
  <si>
    <t>Room</t>
  </si>
  <si>
    <t>Prefix</t>
  </si>
  <si>
    <t>Fax. No.</t>
  </si>
  <si>
    <t>Arrival</t>
  </si>
  <si>
    <t>Departure</t>
  </si>
  <si>
    <t>Time</t>
  </si>
  <si>
    <t>Fellow</t>
  </si>
  <si>
    <t>Associate</t>
  </si>
  <si>
    <t>Affiliate</t>
  </si>
  <si>
    <t>Guest</t>
  </si>
  <si>
    <t>Early Bird</t>
  </si>
  <si>
    <t>Regular</t>
  </si>
  <si>
    <t>Member</t>
  </si>
  <si>
    <t>Mr.</t>
  </si>
  <si>
    <t>Ms.</t>
  </si>
  <si>
    <t>Prof.</t>
  </si>
  <si>
    <t>Dr.</t>
  </si>
  <si>
    <t>Fees to be Paid on</t>
  </si>
  <si>
    <t>Yes</t>
  </si>
  <si>
    <t>No</t>
  </si>
  <si>
    <t>Date</t>
  </si>
  <si>
    <t>TOTAL GROUP CONVENTION FEE</t>
  </si>
  <si>
    <t>Flight #</t>
  </si>
  <si>
    <t>Page 1 of 2</t>
  </si>
  <si>
    <t>Page 2 of 2</t>
  </si>
  <si>
    <t>No. of Delegates</t>
  </si>
  <si>
    <t>Organization Name</t>
  </si>
  <si>
    <t>GROUP REGISTRATION FORM</t>
  </si>
  <si>
    <t>Please make checks payable to ACTUARIAL SOCIETY OF THE PHILIPPINES, INC.</t>
  </si>
  <si>
    <t>Fax No.</t>
  </si>
  <si>
    <t xml:space="preserve"> GROUP REGISTRATION FORM</t>
  </si>
  <si>
    <t>Contact Person</t>
  </si>
  <si>
    <t>Registration Only</t>
  </si>
  <si>
    <t>Standard Single</t>
  </si>
  <si>
    <t>Standard Twin</t>
  </si>
  <si>
    <t>[Check box to activate row]</t>
  </si>
  <si>
    <t>Full Package*</t>
  </si>
  <si>
    <t>* Registration Fee with Accommodation</t>
  </si>
  <si>
    <t>ASP Member</t>
  </si>
  <si>
    <t>Non-ASP Member</t>
  </si>
  <si>
    <t>Early Bird**</t>
  </si>
  <si>
    <t>PAYMENT OPTIONS</t>
  </si>
  <si>
    <r>
      <t>1.</t>
    </r>
    <r>
      <rPr>
        <sz val="7"/>
        <color indexed="8"/>
        <rFont val="Times New Roman"/>
        <family val="1"/>
      </rPr>
      <t xml:space="preserve">       </t>
    </r>
    <r>
      <rPr>
        <sz val="11"/>
        <color indexed="8"/>
        <rFont val="Segoe UI Light"/>
        <family val="2"/>
      </rPr>
      <t>Check Payments. Make check payable to ACTUARIAL SOCIETY OF THE PHILIPPINES, INC. and direct to:</t>
    </r>
  </si>
  <si>
    <t>ASP Secretariat</t>
  </si>
  <si>
    <t>Unit 819, Cityland 10, Tower II</t>
  </si>
  <si>
    <t>H.V. Dela Costa cor. Valero Streets</t>
  </si>
  <si>
    <t>Salcedo Village, Makati City</t>
  </si>
  <si>
    <t>Philippines</t>
  </si>
  <si>
    <r>
      <t>2.</t>
    </r>
    <r>
      <rPr>
        <sz val="7"/>
        <color indexed="8"/>
        <rFont val="Times New Roman"/>
        <family val="1"/>
      </rPr>
      <t xml:space="preserve">       </t>
    </r>
    <r>
      <rPr>
        <sz val="11"/>
        <color indexed="8"/>
        <rFont val="Segoe UI Light"/>
        <family val="2"/>
      </rPr>
      <t>Direct Deposits. Deposit to BPI Current Account:</t>
    </r>
  </si>
  <si>
    <t>Account Name: ACTUARIAL SOCIETY OF THE PHILIPPINES, INC.</t>
  </si>
  <si>
    <t>Account Number: 1731-00083-92</t>
  </si>
  <si>
    <t>Send deposit slip through fax along with the company name and the list of delegates covered by the payment to ASP Secretariat (+632) 814 0824.</t>
  </si>
  <si>
    <t>CANCELLATION POLICY</t>
  </si>
  <si>
    <t>Refunds will only be made for written cancellations received by the ASP Secretariat. Cancellations on hotel accommodations and convention packages will be subject to the following cancellation charges:</t>
  </si>
  <si>
    <t>Receipt Date of Cancellation Request</t>
  </si>
  <si>
    <t>Charge</t>
  </si>
  <si>
    <t>50% of Amount Paid</t>
  </si>
  <si>
    <t>100% of Amount Paid (no refund)</t>
  </si>
  <si>
    <t>REGISTRATION FEES</t>
  </si>
  <si>
    <t>Job Title/Position</t>
  </si>
  <si>
    <t>Convention Fee</t>
  </si>
  <si>
    <t>REGISTRATION DETAILS</t>
  </si>
  <si>
    <t>TRAVEL ARRANGEMENTS</t>
  </si>
  <si>
    <t>PERSONAL  INFORMATION</t>
  </si>
  <si>
    <t>Php. 3,000 per participant</t>
  </si>
  <si>
    <t>N/A</t>
  </si>
  <si>
    <t>With Guest*</t>
  </si>
  <si>
    <t>Preferred Roommate/ Accompanying Guest</t>
  </si>
  <si>
    <t>Accompanying Person***</t>
  </si>
  <si>
    <t>*** For Full Package Standard Single only.</t>
  </si>
  <si>
    <t>*For Standard Single Room only</t>
  </si>
  <si>
    <t>[Please fill up the gray cells. Use drop-down list when applicable, press ALT-DOWN or click on        to show list]</t>
  </si>
  <si>
    <t>[Rates can also be found in the sheet "Reg Guidelines."]</t>
  </si>
  <si>
    <t>On or before Sep. 30, 2014</t>
  </si>
  <si>
    <t>Oct. 1-31, 2014</t>
  </si>
  <si>
    <t>Nov 1, 2014 and onwards</t>
  </si>
  <si>
    <t>2014 ASP CONVENTION REGISTRATION GUIDELINES</t>
  </si>
  <si>
    <t>should be received between July 1 and August 31, 2014.</t>
  </si>
  <si>
    <t xml:space="preserve">***Payments for Early Bird Registration should be received by ASP Secretariat on or before July 11, 2014. Payments for Regular Registration </t>
  </si>
  <si>
    <t>TRANSPORTATION</t>
  </si>
  <si>
    <t>Airfare and airport transfers to and from the hotel venue are not included in the fees. There are vans available at the airport most of the time.  The vans with seating capacity of 7 to 10 pax can be hired for 700 to 1,000 at the airport.  To avoid any unexpected inconveniences, you may make airport transfer arrangements directly with the hotel.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</si>
</sst>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mmmm\ d\,\ yyyy;@"/>
    <numFmt numFmtId="166" formatCode="h:mm\ a/p"/>
    <numFmt numFmtId="167" formatCode="mmm\ dd"/>
    <numFmt numFmtId="168" formatCode="_(* #,##0_);_(* \(#,##0\);_(* &quot;-&quot;??_);_(@_)"/>
  </numFmts>
  <fonts count="60">
    <font>
      <sz val="11"/>
      <color theme="1"/>
      <name val="Calibri"/>
      <family val="2"/>
    </font>
    <font>
      <sz val="11"/>
      <color indexed="8"/>
      <name val="Calibri"/>
      <family val="2"/>
    </font>
    <font>
      <sz val="11"/>
      <color indexed="8"/>
      <name val="Segoe UI Light"/>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egoe UI Light"/>
      <family val="2"/>
    </font>
    <font>
      <sz val="9"/>
      <color indexed="8"/>
      <name val="Segoe UI Light"/>
      <family val="2"/>
    </font>
    <font>
      <sz val="8"/>
      <color indexed="8"/>
      <name val="Segoe UI Light"/>
      <family val="2"/>
    </font>
    <font>
      <sz val="14"/>
      <color indexed="8"/>
      <name val="Segoe UI Light"/>
      <family val="2"/>
    </font>
    <font>
      <b/>
      <sz val="9"/>
      <color indexed="8"/>
      <name val="Segoe UI Light"/>
      <family val="2"/>
    </font>
    <font>
      <i/>
      <sz val="9"/>
      <color indexed="8"/>
      <name val="Segoe UI Light"/>
      <family val="2"/>
    </font>
    <font>
      <sz val="10"/>
      <color indexed="9"/>
      <name val="Segoe UI Light"/>
      <family val="2"/>
    </font>
    <font>
      <b/>
      <sz val="10"/>
      <color indexed="8"/>
      <name val="Segoe UI Light"/>
      <family val="2"/>
    </font>
    <font>
      <i/>
      <sz val="10"/>
      <color indexed="8"/>
      <name val="Segoe UI Light"/>
      <family val="2"/>
    </font>
    <font>
      <b/>
      <sz val="9"/>
      <color indexed="10"/>
      <name val="Segoe U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Segoe UI Light"/>
      <family val="2"/>
    </font>
    <font>
      <sz val="9"/>
      <color theme="1"/>
      <name val="Segoe UI Light"/>
      <family val="2"/>
    </font>
    <font>
      <sz val="11"/>
      <color theme="1"/>
      <name val="Segoe UI Light"/>
      <family val="2"/>
    </font>
    <font>
      <sz val="11"/>
      <color rgb="FF000000"/>
      <name val="Segoe UI Light"/>
      <family val="2"/>
    </font>
    <font>
      <sz val="8"/>
      <color theme="1"/>
      <name val="Segoe UI Light"/>
      <family val="2"/>
    </font>
    <font>
      <sz val="14"/>
      <color theme="1"/>
      <name val="Segoe UI Light"/>
      <family val="2"/>
    </font>
    <font>
      <b/>
      <sz val="9"/>
      <color theme="1"/>
      <name val="Segoe UI Light"/>
      <family val="2"/>
    </font>
    <font>
      <i/>
      <sz val="9"/>
      <color theme="1"/>
      <name val="Segoe UI Light"/>
      <family val="2"/>
    </font>
    <font>
      <sz val="10"/>
      <color theme="0"/>
      <name val="Segoe UI Light"/>
      <family val="2"/>
    </font>
    <font>
      <b/>
      <sz val="10"/>
      <color theme="1"/>
      <name val="Segoe UI Light"/>
      <family val="2"/>
    </font>
    <font>
      <i/>
      <sz val="10"/>
      <color theme="1"/>
      <name val="Segoe UI Light"/>
      <family val="2"/>
    </font>
    <font>
      <b/>
      <sz val="9"/>
      <color rgb="FFFF0000"/>
      <name val="Segoe U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style="hair"/>
      <right style="hair"/>
      <top/>
      <bottom style="hair"/>
    </border>
    <border>
      <left style="thin"/>
      <right style="thin"/>
      <top style="thin"/>
      <bottom style="thin"/>
    </border>
    <border>
      <left style="hair"/>
      <right/>
      <top style="hair"/>
      <bottom/>
    </border>
    <border>
      <left/>
      <right/>
      <top style="hair"/>
      <bottom/>
    </border>
    <border>
      <left/>
      <right style="hair"/>
      <top style="hair"/>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48" fillId="0" borderId="0" xfId="0" applyFont="1" applyAlignment="1">
      <alignment/>
    </xf>
    <xf numFmtId="168" fontId="0" fillId="0" borderId="0" xfId="42" applyNumberFormat="1" applyFont="1" applyAlignment="1">
      <alignment/>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8" fillId="33" borderId="10" xfId="0" applyFont="1" applyFill="1" applyBorder="1" applyAlignment="1" applyProtection="1">
      <alignment/>
      <protection locked="0"/>
    </xf>
    <xf numFmtId="0" fontId="48" fillId="33" borderId="11" xfId="0" applyFont="1" applyFill="1" applyBorder="1" applyAlignment="1">
      <alignment/>
    </xf>
    <xf numFmtId="0" fontId="48" fillId="33" borderId="12" xfId="0" applyFont="1" applyFill="1" applyBorder="1" applyAlignment="1">
      <alignment/>
    </xf>
    <xf numFmtId="164" fontId="48" fillId="33" borderId="13" xfId="0" applyNumberFormat="1" applyFont="1" applyFill="1" applyBorder="1" applyAlignment="1" applyProtection="1">
      <alignment horizontal="left"/>
      <protection locked="0"/>
    </xf>
    <xf numFmtId="165" fontId="48" fillId="33" borderId="13" xfId="0" applyNumberFormat="1" applyFont="1" applyFill="1" applyBorder="1" applyAlignment="1" applyProtection="1">
      <alignment horizontal="left"/>
      <protection locked="0"/>
    </xf>
    <xf numFmtId="0" fontId="48" fillId="34" borderId="14" xfId="0" applyFont="1" applyFill="1" applyBorder="1" applyAlignment="1" applyProtection="1">
      <alignment/>
      <protection locked="0"/>
    </xf>
    <xf numFmtId="164" fontId="48" fillId="34" borderId="14" xfId="0" applyNumberFormat="1" applyFont="1" applyFill="1" applyBorder="1" applyAlignment="1" applyProtection="1">
      <alignment/>
      <protection locked="0"/>
    </xf>
    <xf numFmtId="0" fontId="40" fillId="34" borderId="14" xfId="52" applyFill="1" applyBorder="1" applyAlignment="1" applyProtection="1">
      <alignment/>
      <protection locked="0"/>
    </xf>
    <xf numFmtId="0" fontId="49" fillId="34" borderId="14" xfId="0" applyFont="1" applyFill="1" applyBorder="1" applyAlignment="1" applyProtection="1">
      <alignment/>
      <protection locked="0"/>
    </xf>
    <xf numFmtId="168" fontId="48" fillId="34" borderId="14" xfId="42" applyNumberFormat="1" applyFont="1" applyFill="1" applyBorder="1" applyAlignment="1" applyProtection="1">
      <alignment/>
      <protection hidden="1"/>
    </xf>
    <xf numFmtId="167" fontId="48" fillId="34" borderId="14" xfId="0" applyNumberFormat="1" applyFont="1" applyFill="1" applyBorder="1" applyAlignment="1" applyProtection="1">
      <alignment/>
      <protection locked="0"/>
    </xf>
    <xf numFmtId="168" fontId="48" fillId="0" borderId="15" xfId="0" applyNumberFormat="1" applyFont="1" applyFill="1" applyBorder="1" applyAlignment="1">
      <alignment/>
    </xf>
    <xf numFmtId="0" fontId="48" fillId="0" borderId="16" xfId="0" applyFont="1" applyBorder="1" applyAlignment="1">
      <alignment/>
    </xf>
    <xf numFmtId="0" fontId="48" fillId="0" borderId="17" xfId="0" applyFont="1" applyBorder="1" applyAlignment="1">
      <alignment/>
    </xf>
    <xf numFmtId="164" fontId="48" fillId="0" borderId="16" xfId="0" applyNumberFormat="1" applyFont="1" applyBorder="1" applyAlignment="1">
      <alignment horizontal="left"/>
    </xf>
    <xf numFmtId="0" fontId="48" fillId="0" borderId="18" xfId="0" applyFont="1" applyBorder="1" applyAlignment="1">
      <alignment/>
    </xf>
    <xf numFmtId="165" fontId="48" fillId="0" borderId="10" xfId="0" applyNumberFormat="1" applyFont="1" applyBorder="1" applyAlignment="1">
      <alignment horizontal="left"/>
    </xf>
    <xf numFmtId="0" fontId="48" fillId="0" borderId="0" xfId="0" applyFont="1" applyBorder="1" applyAlignment="1">
      <alignment/>
    </xf>
    <xf numFmtId="164" fontId="48" fillId="33" borderId="14" xfId="0" applyNumberFormat="1" applyFont="1" applyFill="1" applyBorder="1" applyAlignment="1" applyProtection="1">
      <alignment horizontal="left"/>
      <protection locked="0"/>
    </xf>
    <xf numFmtId="0" fontId="48" fillId="0" borderId="10" xfId="0" applyFont="1" applyFill="1" applyBorder="1" applyAlignment="1" applyProtection="1">
      <alignment/>
      <protection locked="0"/>
    </xf>
    <xf numFmtId="0" fontId="48" fillId="0" borderId="11" xfId="0" applyFont="1" applyFill="1" applyBorder="1" applyAlignment="1">
      <alignment/>
    </xf>
    <xf numFmtId="0" fontId="48" fillId="0" borderId="12" xfId="0" applyFont="1" applyFill="1" applyBorder="1" applyAlignment="1">
      <alignment/>
    </xf>
    <xf numFmtId="0" fontId="48" fillId="0" borderId="15" xfId="0" applyFont="1" applyFill="1" applyBorder="1" applyAlignment="1">
      <alignment/>
    </xf>
    <xf numFmtId="0" fontId="50" fillId="0" borderId="0" xfId="0" applyFont="1" applyFill="1" applyAlignment="1" applyProtection="1">
      <alignment/>
      <protection hidden="1"/>
    </xf>
    <xf numFmtId="0" fontId="50" fillId="33" borderId="15" xfId="0" applyFont="1" applyFill="1" applyBorder="1" applyAlignment="1" applyProtection="1">
      <alignment horizontal="center"/>
      <protection hidden="1"/>
    </xf>
    <xf numFmtId="0" fontId="51" fillId="0" borderId="15" xfId="0"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protection hidden="1"/>
    </xf>
    <xf numFmtId="3" fontId="51" fillId="0" borderId="15" xfId="0" applyNumberFormat="1" applyFont="1" applyFill="1" applyBorder="1" applyAlignment="1" applyProtection="1">
      <alignment horizontal="center" vertical="center"/>
      <protection hidden="1"/>
    </xf>
    <xf numFmtId="3" fontId="51" fillId="0" borderId="0" xfId="0" applyNumberFormat="1" applyFont="1" applyFill="1" applyBorder="1" applyAlignment="1" applyProtection="1">
      <alignment horizontal="center" vertical="center"/>
      <protection hidden="1"/>
    </xf>
    <xf numFmtId="166" fontId="52" fillId="34" borderId="14" xfId="0" applyNumberFormat="1" applyFont="1" applyFill="1" applyBorder="1" applyAlignment="1" applyProtection="1">
      <alignment/>
      <protection locked="0"/>
    </xf>
    <xf numFmtId="0" fontId="50" fillId="0" borderId="0" xfId="0" applyFont="1" applyFill="1" applyBorder="1" applyAlignment="1">
      <alignment horizontal="center"/>
    </xf>
    <xf numFmtId="0" fontId="50" fillId="0" borderId="19" xfId="0" applyFont="1" applyFill="1" applyBorder="1" applyAlignment="1" applyProtection="1">
      <alignment/>
      <protection hidden="1"/>
    </xf>
    <xf numFmtId="0" fontId="53" fillId="0" borderId="20" xfId="0" applyFont="1" applyFill="1" applyBorder="1" applyAlignment="1" applyProtection="1">
      <alignment/>
      <protection hidden="1"/>
    </xf>
    <xf numFmtId="0" fontId="50" fillId="0" borderId="20" xfId="0" applyFont="1" applyFill="1" applyBorder="1" applyAlignment="1" applyProtection="1">
      <alignment/>
      <protection hidden="1"/>
    </xf>
    <xf numFmtId="0" fontId="50" fillId="0" borderId="21" xfId="0" applyFont="1" applyFill="1" applyBorder="1" applyAlignment="1" applyProtection="1">
      <alignment/>
      <protection hidden="1"/>
    </xf>
    <xf numFmtId="0" fontId="50" fillId="0" borderId="22" xfId="0" applyFont="1" applyFill="1" applyBorder="1" applyAlignment="1" applyProtection="1">
      <alignment/>
      <protection hidden="1"/>
    </xf>
    <xf numFmtId="0" fontId="50" fillId="0" borderId="0" xfId="0" applyFont="1" applyFill="1" applyBorder="1" applyAlignment="1" applyProtection="1">
      <alignment/>
      <protection hidden="1"/>
    </xf>
    <xf numFmtId="0" fontId="50" fillId="0" borderId="23" xfId="0" applyFont="1" applyFill="1" applyBorder="1" applyAlignment="1" applyProtection="1">
      <alignment/>
      <protection hidden="1"/>
    </xf>
    <xf numFmtId="0" fontId="50" fillId="0" borderId="0" xfId="0" applyFont="1" applyBorder="1" applyAlignment="1" applyProtection="1">
      <alignment vertical="center"/>
      <protection hidden="1"/>
    </xf>
    <xf numFmtId="0" fontId="48" fillId="0" borderId="0" xfId="0" applyFont="1" applyFill="1" applyBorder="1" applyAlignment="1" applyProtection="1">
      <alignment/>
      <protection hidden="1"/>
    </xf>
    <xf numFmtId="0" fontId="50" fillId="0" borderId="0" xfId="0" applyFont="1" applyBorder="1" applyAlignment="1" applyProtection="1">
      <alignment horizontal="left" vertical="center" indent="5"/>
      <protection hidden="1"/>
    </xf>
    <xf numFmtId="0" fontId="50" fillId="0" borderId="0" xfId="0" applyFont="1" applyBorder="1" applyAlignment="1" applyProtection="1">
      <alignment horizontal="left" vertical="center" indent="10"/>
      <protection hidden="1"/>
    </xf>
    <xf numFmtId="0" fontId="0" fillId="0" borderId="0" xfId="0" applyBorder="1" applyAlignment="1" applyProtection="1">
      <alignment/>
      <protection hidden="1"/>
    </xf>
    <xf numFmtId="0" fontId="50" fillId="0" borderId="24" xfId="0" applyFont="1" applyFill="1" applyBorder="1" applyAlignment="1" applyProtection="1">
      <alignment/>
      <protection hidden="1"/>
    </xf>
    <xf numFmtId="0" fontId="50" fillId="0" borderId="25" xfId="0" applyFont="1" applyFill="1" applyBorder="1" applyAlignment="1" applyProtection="1">
      <alignment/>
      <protection hidden="1"/>
    </xf>
    <xf numFmtId="0" fontId="50" fillId="0" borderId="26" xfId="0" applyFont="1" applyFill="1" applyBorder="1" applyAlignment="1" applyProtection="1">
      <alignment/>
      <protection hidden="1"/>
    </xf>
    <xf numFmtId="0" fontId="48" fillId="0" borderId="19" xfId="0" applyFont="1" applyBorder="1" applyAlignment="1">
      <alignment/>
    </xf>
    <xf numFmtId="0" fontId="48" fillId="0" borderId="20" xfId="0" applyFont="1" applyBorder="1" applyAlignment="1">
      <alignment/>
    </xf>
    <xf numFmtId="0" fontId="48" fillId="0" borderId="21" xfId="0" applyFont="1" applyBorder="1" applyAlignment="1">
      <alignment/>
    </xf>
    <xf numFmtId="0" fontId="48" fillId="0" borderId="22" xfId="0" applyFont="1" applyBorder="1" applyAlignment="1">
      <alignment/>
    </xf>
    <xf numFmtId="0" fontId="48" fillId="0" borderId="23" xfId="0" applyFont="1" applyBorder="1" applyAlignment="1">
      <alignment/>
    </xf>
    <xf numFmtId="0" fontId="54" fillId="0" borderId="22" xfId="0" applyFont="1" applyBorder="1" applyAlignment="1">
      <alignment/>
    </xf>
    <xf numFmtId="1" fontId="48" fillId="0" borderId="0" xfId="0" applyNumberFormat="1" applyFont="1" applyFill="1" applyBorder="1" applyAlignment="1" applyProtection="1">
      <alignment horizontal="left" indent="3"/>
      <protection hidden="1"/>
    </xf>
    <xf numFmtId="0" fontId="48" fillId="0" borderId="0" xfId="0" applyFont="1" applyFill="1" applyBorder="1" applyAlignment="1" applyProtection="1">
      <alignment/>
      <protection hidden="1"/>
    </xf>
    <xf numFmtId="0" fontId="48" fillId="0" borderId="0" xfId="0" applyFont="1" applyBorder="1" applyAlignment="1">
      <alignment/>
    </xf>
    <xf numFmtId="1" fontId="48" fillId="0" borderId="0" xfId="0" applyNumberFormat="1" applyFont="1" applyFill="1" applyBorder="1" applyAlignment="1">
      <alignment horizontal="left" indent="3"/>
    </xf>
    <xf numFmtId="0" fontId="55" fillId="0" borderId="0" xfId="0" applyFont="1" applyBorder="1" applyAlignment="1">
      <alignment/>
    </xf>
    <xf numFmtId="0" fontId="54" fillId="0" borderId="0" xfId="0" applyFont="1" applyBorder="1" applyAlignment="1">
      <alignment/>
    </xf>
    <xf numFmtId="0" fontId="56" fillId="0" borderId="22" xfId="0" applyFont="1" applyBorder="1" applyAlignment="1" applyProtection="1">
      <alignment/>
      <protection hidden="1" locked="0"/>
    </xf>
    <xf numFmtId="0" fontId="57" fillId="0" borderId="0" xfId="0" applyFont="1" applyBorder="1" applyAlignment="1">
      <alignment/>
    </xf>
    <xf numFmtId="0" fontId="48" fillId="0" borderId="0" xfId="0" applyFont="1" applyFill="1" applyBorder="1" applyAlignment="1">
      <alignment/>
    </xf>
    <xf numFmtId="0" fontId="49" fillId="0" borderId="0" xfId="0" applyFont="1" applyBorder="1" applyAlignment="1">
      <alignment/>
    </xf>
    <xf numFmtId="0" fontId="58" fillId="0" borderId="0" xfId="0" applyFont="1" applyBorder="1" applyAlignment="1">
      <alignment/>
    </xf>
    <xf numFmtId="0" fontId="48" fillId="0" borderId="24" xfId="0" applyFont="1" applyBorder="1" applyAlignment="1">
      <alignment/>
    </xf>
    <xf numFmtId="0" fontId="48" fillId="0" borderId="25" xfId="0" applyFont="1" applyBorder="1" applyAlignment="1">
      <alignment/>
    </xf>
    <xf numFmtId="0" fontId="48" fillId="0" borderId="25" xfId="0" applyFont="1" applyBorder="1" applyAlignment="1">
      <alignment horizontal="right"/>
    </xf>
    <xf numFmtId="0" fontId="48" fillId="0" borderId="26" xfId="0" applyFont="1" applyBorder="1" applyAlignment="1">
      <alignment/>
    </xf>
    <xf numFmtId="0" fontId="48" fillId="0" borderId="27"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9" xfId="0" applyFont="1" applyFill="1" applyBorder="1" applyAlignment="1">
      <alignment horizontal="center"/>
    </xf>
    <xf numFmtId="0" fontId="48" fillId="0" borderId="30" xfId="0" applyFont="1" applyFill="1" applyBorder="1" applyAlignment="1">
      <alignment horizontal="center"/>
    </xf>
    <xf numFmtId="0" fontId="48" fillId="0" borderId="31" xfId="0" applyFont="1" applyFill="1" applyBorder="1" applyAlignment="1">
      <alignment horizontal="center"/>
    </xf>
    <xf numFmtId="0" fontId="48" fillId="0" borderId="15" xfId="0" applyFont="1" applyFill="1" applyBorder="1" applyAlignment="1">
      <alignment horizontal="center" wrapText="1"/>
    </xf>
    <xf numFmtId="0" fontId="48" fillId="0" borderId="27"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15" xfId="0" applyFont="1" applyFill="1" applyBorder="1" applyAlignment="1">
      <alignment horizontal="center"/>
    </xf>
    <xf numFmtId="0" fontId="0" fillId="0" borderId="0" xfId="0" applyAlignment="1">
      <alignment horizontal="center"/>
    </xf>
    <xf numFmtId="0" fontId="50" fillId="0" borderId="22" xfId="0" applyFont="1" applyFill="1" applyBorder="1" applyAlignment="1">
      <alignment horizontal="center"/>
    </xf>
    <xf numFmtId="0" fontId="50" fillId="0" borderId="0" xfId="0" applyFont="1" applyFill="1" applyBorder="1" applyAlignment="1">
      <alignment horizontal="center"/>
    </xf>
    <xf numFmtId="0" fontId="50" fillId="0" borderId="0" xfId="0" applyFont="1" applyFill="1" applyBorder="1" applyAlignment="1">
      <alignment horizontal="left" indent="13"/>
    </xf>
    <xf numFmtId="164" fontId="48" fillId="0" borderId="10" xfId="0" applyNumberFormat="1" applyFont="1" applyBorder="1" applyAlignment="1">
      <alignment horizontal="left"/>
    </xf>
    <xf numFmtId="164" fontId="48" fillId="0" borderId="12" xfId="0" applyNumberFormat="1" applyFont="1" applyBorder="1" applyAlignment="1">
      <alignment horizontal="left"/>
    </xf>
    <xf numFmtId="0" fontId="48" fillId="0" borderId="27" xfId="0" applyFont="1" applyFill="1" applyBorder="1" applyAlignment="1">
      <alignment horizontal="center"/>
    </xf>
    <xf numFmtId="0" fontId="48" fillId="0" borderId="28" xfId="0" applyFont="1" applyFill="1" applyBorder="1" applyAlignment="1">
      <alignment horizontal="center"/>
    </xf>
    <xf numFmtId="0" fontId="59" fillId="0" borderId="22" xfId="0" applyFont="1" applyBorder="1" applyAlignment="1">
      <alignment horizontal="center" wrapText="1"/>
    </xf>
    <xf numFmtId="0" fontId="59" fillId="0" borderId="0" xfId="0" applyFont="1" applyBorder="1" applyAlignment="1">
      <alignment horizontal="center" wrapText="1"/>
    </xf>
    <xf numFmtId="0" fontId="50" fillId="0" borderId="0" xfId="0" applyFont="1" applyBorder="1" applyAlignment="1" applyProtection="1">
      <alignment horizontal="left" vertical="center" wrapText="1" indent="5"/>
      <protection hidden="1"/>
    </xf>
    <xf numFmtId="0" fontId="50" fillId="33" borderId="15" xfId="0" applyFont="1" applyFill="1" applyBorder="1" applyAlignment="1" applyProtection="1">
      <alignment horizontal="center" vertical="center"/>
      <protection hidden="1"/>
    </xf>
    <xf numFmtId="0" fontId="50" fillId="33" borderId="15" xfId="0" applyFont="1" applyFill="1" applyBorder="1" applyAlignment="1" applyProtection="1">
      <alignment horizontal="center" vertical="center" wrapText="1"/>
      <protection hidden="1"/>
    </xf>
    <xf numFmtId="0" fontId="50" fillId="33" borderId="27" xfId="0" applyFont="1" applyFill="1" applyBorder="1" applyAlignment="1" applyProtection="1">
      <alignment horizontal="center" wrapText="1"/>
      <protection hidden="1"/>
    </xf>
    <xf numFmtId="0" fontId="50" fillId="33" borderId="28" xfId="0" applyFont="1" applyFill="1" applyBorder="1" applyAlignment="1" applyProtection="1">
      <alignment horizontal="center" wrapText="1"/>
      <protection hidden="1"/>
    </xf>
    <xf numFmtId="0" fontId="50" fillId="33" borderId="15" xfId="0" applyFont="1" applyFill="1" applyBorder="1" applyAlignment="1" applyProtection="1">
      <alignment horizontal="center" wrapText="1"/>
      <protection hidden="1"/>
    </xf>
    <xf numFmtId="0" fontId="50" fillId="0" borderId="0" xfId="0" applyFont="1" applyBorder="1" applyAlignment="1" applyProtection="1">
      <alignment horizontal="left" vertical="center" wrapText="1" indent="7"/>
      <protection hidden="1"/>
    </xf>
    <xf numFmtId="0" fontId="50" fillId="0" borderId="15" xfId="0" applyFont="1" applyBorder="1" applyAlignment="1" applyProtection="1">
      <alignment horizontal="left" vertical="center" wrapText="1"/>
      <protection hidden="1"/>
    </xf>
    <xf numFmtId="0" fontId="51" fillId="0" borderId="15" xfId="0" applyFont="1" applyBorder="1" applyAlignment="1" applyProtection="1">
      <alignment horizontal="left"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8">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36</xdr:row>
      <xdr:rowOff>161925</xdr:rowOff>
    </xdr:from>
    <xdr:to>
      <xdr:col>20</xdr:col>
      <xdr:colOff>390525</xdr:colOff>
      <xdr:row>36</xdr:row>
      <xdr:rowOff>161925</xdr:rowOff>
    </xdr:to>
    <xdr:sp>
      <xdr:nvSpPr>
        <xdr:cNvPr id="1" name="Straight Connector 69"/>
        <xdr:cNvSpPr>
          <a:spLocks/>
        </xdr:cNvSpPr>
      </xdr:nvSpPr>
      <xdr:spPr>
        <a:xfrm>
          <a:off x="8343900" y="6905625"/>
          <a:ext cx="582930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219075</xdr:colOff>
      <xdr:row>37</xdr:row>
      <xdr:rowOff>66675</xdr:rowOff>
    </xdr:from>
    <xdr:to>
      <xdr:col>20</xdr:col>
      <xdr:colOff>390525</xdr:colOff>
      <xdr:row>37</xdr:row>
      <xdr:rowOff>76200</xdr:rowOff>
    </xdr:to>
    <xdr:sp>
      <xdr:nvSpPr>
        <xdr:cNvPr id="2" name="Straight Connector 70"/>
        <xdr:cNvSpPr>
          <a:spLocks/>
        </xdr:cNvSpPr>
      </xdr:nvSpPr>
      <xdr:spPr>
        <a:xfrm flipV="1">
          <a:off x="8343900" y="6991350"/>
          <a:ext cx="5829300" cy="9525"/>
        </a:xfrm>
        <a:prstGeom prst="line">
          <a:avLst/>
        </a:prstGeom>
        <a:noFill/>
        <a:ln w="254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238125</xdr:colOff>
      <xdr:row>36</xdr:row>
      <xdr:rowOff>161925</xdr:rowOff>
    </xdr:from>
    <xdr:to>
      <xdr:col>10</xdr:col>
      <xdr:colOff>723900</xdr:colOff>
      <xdr:row>36</xdr:row>
      <xdr:rowOff>171450</xdr:rowOff>
    </xdr:to>
    <xdr:sp>
      <xdr:nvSpPr>
        <xdr:cNvPr id="3" name="Straight Connector 85"/>
        <xdr:cNvSpPr>
          <a:spLocks/>
        </xdr:cNvSpPr>
      </xdr:nvSpPr>
      <xdr:spPr>
        <a:xfrm>
          <a:off x="485775" y="6905625"/>
          <a:ext cx="7581900"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238125</xdr:colOff>
      <xdr:row>37</xdr:row>
      <xdr:rowOff>76200</xdr:rowOff>
    </xdr:from>
    <xdr:to>
      <xdr:col>10</xdr:col>
      <xdr:colOff>714375</xdr:colOff>
      <xdr:row>37</xdr:row>
      <xdr:rowOff>95250</xdr:rowOff>
    </xdr:to>
    <xdr:sp>
      <xdr:nvSpPr>
        <xdr:cNvPr id="4" name="Straight Connector 86"/>
        <xdr:cNvSpPr>
          <a:spLocks/>
        </xdr:cNvSpPr>
      </xdr:nvSpPr>
      <xdr:spPr>
        <a:xfrm flipV="1">
          <a:off x="485775" y="7000875"/>
          <a:ext cx="7572375" cy="19050"/>
        </a:xfrm>
        <a:prstGeom prst="line">
          <a:avLst/>
        </a:prstGeom>
        <a:noFill/>
        <a:ln w="254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457200</xdr:colOff>
      <xdr:row>0</xdr:row>
      <xdr:rowOff>104775</xdr:rowOff>
    </xdr:from>
    <xdr:to>
      <xdr:col>3</xdr:col>
      <xdr:colOff>1095375</xdr:colOff>
      <xdr:row>4</xdr:row>
      <xdr:rowOff>19050</xdr:rowOff>
    </xdr:to>
    <xdr:pic>
      <xdr:nvPicPr>
        <xdr:cNvPr id="5" name="Picture 26" descr="D:\Work - Sun Life\Asp\Asp47 Souvenir\01 Messages\ASP Logo.gif"/>
        <xdr:cNvPicPr preferRelativeResize="1">
          <a:picLocks noChangeAspect="0"/>
        </xdr:cNvPicPr>
      </xdr:nvPicPr>
      <xdr:blipFill>
        <a:blip r:embed="rId1"/>
        <a:stretch>
          <a:fillRect/>
        </a:stretch>
      </xdr:blipFill>
      <xdr:spPr>
        <a:xfrm>
          <a:off x="1333500" y="104775"/>
          <a:ext cx="638175" cy="638175"/>
        </a:xfrm>
        <a:prstGeom prst="rect">
          <a:avLst/>
        </a:prstGeom>
        <a:noFill/>
        <a:ln w="9525" cmpd="sng">
          <a:noFill/>
        </a:ln>
      </xdr:spPr>
    </xdr:pic>
    <xdr:clientData/>
  </xdr:twoCellAnchor>
  <xdr:twoCellAnchor>
    <xdr:from>
      <xdr:col>4</xdr:col>
      <xdr:colOff>0</xdr:colOff>
      <xdr:row>1</xdr:row>
      <xdr:rowOff>0</xdr:rowOff>
    </xdr:from>
    <xdr:to>
      <xdr:col>7</xdr:col>
      <xdr:colOff>895350</xdr:colOff>
      <xdr:row>4</xdr:row>
      <xdr:rowOff>133350</xdr:rowOff>
    </xdr:to>
    <xdr:sp>
      <xdr:nvSpPr>
        <xdr:cNvPr id="6" name="TextBox 27"/>
        <xdr:cNvSpPr txBox="1">
          <a:spLocks noChangeArrowheads="1"/>
        </xdr:cNvSpPr>
      </xdr:nvSpPr>
      <xdr:spPr>
        <a:xfrm>
          <a:off x="1990725" y="180975"/>
          <a:ext cx="2971800"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Segoe UI Light"/>
              <a:ea typeface="Segoe UI Light"/>
              <a:cs typeface="Segoe UI Light"/>
            </a:rPr>
            <a:t>Actuarial Society of the Philippines
</a:t>
          </a:r>
          <a:r>
            <a:rPr lang="en-US" cap="none" sz="1000" b="0" i="0" u="none" baseline="0">
              <a:solidFill>
                <a:srgbClr val="000000"/>
              </a:solidFill>
              <a:latin typeface="Segoe UI Light"/>
              <a:ea typeface="Segoe UI Light"/>
              <a:cs typeface="Segoe UI Light"/>
            </a:rPr>
            <a:t>55th Annual</a:t>
          </a:r>
          <a:r>
            <a:rPr lang="en-US" cap="none" sz="1000" b="0" i="0" u="none" baseline="0">
              <a:solidFill>
                <a:srgbClr val="000000"/>
              </a:solidFill>
              <a:latin typeface="Segoe UI Light"/>
              <a:ea typeface="Segoe UI Light"/>
              <a:cs typeface="Segoe UI Light"/>
            </a:rPr>
            <a:t> Convention
</a:t>
          </a:r>
          <a:r>
            <a:rPr lang="en-US" cap="none" sz="1000" b="0" i="0" u="none" baseline="0">
              <a:solidFill>
                <a:srgbClr val="000000"/>
              </a:solidFill>
              <a:latin typeface="Segoe UI Light"/>
              <a:ea typeface="Segoe UI Light"/>
              <a:cs typeface="Segoe UI Light"/>
            </a:rPr>
            <a:t>Nov 13-14, 2014, The Bellevue Resort, Bohol</a:t>
          </a:r>
        </a:p>
      </xdr:txBody>
    </xdr:sp>
    <xdr:clientData/>
  </xdr:twoCellAnchor>
  <xdr:twoCellAnchor>
    <xdr:from>
      <xdr:col>11</xdr:col>
      <xdr:colOff>0</xdr:colOff>
      <xdr:row>1</xdr:row>
      <xdr:rowOff>0</xdr:rowOff>
    </xdr:from>
    <xdr:to>
      <xdr:col>14</xdr:col>
      <xdr:colOff>561975</xdr:colOff>
      <xdr:row>4</xdr:row>
      <xdr:rowOff>133350</xdr:rowOff>
    </xdr:to>
    <xdr:sp>
      <xdr:nvSpPr>
        <xdr:cNvPr id="7" name="TextBox 28"/>
        <xdr:cNvSpPr txBox="1">
          <a:spLocks noChangeArrowheads="1"/>
        </xdr:cNvSpPr>
      </xdr:nvSpPr>
      <xdr:spPr>
        <a:xfrm>
          <a:off x="8124825" y="180975"/>
          <a:ext cx="311467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Segoe UI Light"/>
              <a:ea typeface="Segoe UI Light"/>
              <a:cs typeface="Segoe UI Light"/>
            </a:rPr>
            <a:t>Actuarial Society of the Philippines
</a:t>
          </a:r>
          <a:r>
            <a:rPr lang="en-US" cap="none" sz="1000" b="0" i="0" u="none" baseline="0">
              <a:solidFill>
                <a:srgbClr val="000000"/>
              </a:solidFill>
              <a:latin typeface="Segoe UI Light"/>
              <a:ea typeface="Segoe UI Light"/>
              <a:cs typeface="Segoe UI Light"/>
            </a:rPr>
            <a:t>55th Annual</a:t>
          </a:r>
          <a:r>
            <a:rPr lang="en-US" cap="none" sz="1000" b="0" i="0" u="none" baseline="0">
              <a:solidFill>
                <a:srgbClr val="000000"/>
              </a:solidFill>
              <a:latin typeface="Segoe UI Light"/>
              <a:ea typeface="Segoe UI Light"/>
              <a:cs typeface="Segoe UI Light"/>
            </a:rPr>
            <a:t> Convention
</a:t>
          </a:r>
          <a:r>
            <a:rPr lang="en-US" cap="none" sz="1000" b="0" i="0" u="none" baseline="0">
              <a:solidFill>
                <a:srgbClr val="000000"/>
              </a:solidFill>
              <a:latin typeface="Segoe UI Light"/>
              <a:ea typeface="Segoe UI Light"/>
              <a:cs typeface="Segoe UI Light"/>
            </a:rPr>
            <a:t>Nov 13-14, 2014, The Bellevue Resort, Bohol</a:t>
          </a:r>
        </a:p>
      </xdr:txBody>
    </xdr:sp>
    <xdr:clientData/>
  </xdr:twoCellAnchor>
  <xdr:twoCellAnchor editAs="oneCell">
    <xdr:from>
      <xdr:col>8</xdr:col>
      <xdr:colOff>447675</xdr:colOff>
      <xdr:row>5</xdr:row>
      <xdr:rowOff>180975</xdr:rowOff>
    </xdr:from>
    <xdr:to>
      <xdr:col>8</xdr:col>
      <xdr:colOff>666750</xdr:colOff>
      <xdr:row>6</xdr:row>
      <xdr:rowOff>190500</xdr:rowOff>
    </xdr:to>
    <xdr:pic>
      <xdr:nvPicPr>
        <xdr:cNvPr id="8" name="Picture 25"/>
        <xdr:cNvPicPr preferRelativeResize="1">
          <a:picLocks noChangeAspect="1"/>
        </xdr:cNvPicPr>
      </xdr:nvPicPr>
      <xdr:blipFill>
        <a:blip r:embed="rId2"/>
        <a:stretch>
          <a:fillRect/>
        </a:stretch>
      </xdr:blipFill>
      <xdr:spPr>
        <a:xfrm>
          <a:off x="5429250" y="1085850"/>
          <a:ext cx="219075" cy="219075"/>
        </a:xfrm>
        <a:prstGeom prst="rect">
          <a:avLst/>
        </a:prstGeom>
        <a:noFill/>
        <a:ln w="9525" cmpd="sng">
          <a:noFill/>
        </a:ln>
      </xdr:spPr>
    </xdr:pic>
    <xdr:clientData/>
  </xdr:twoCellAnchor>
  <xdr:twoCellAnchor editAs="oneCell">
    <xdr:from>
      <xdr:col>4</xdr:col>
      <xdr:colOff>266700</xdr:colOff>
      <xdr:row>32</xdr:row>
      <xdr:rowOff>123825</xdr:rowOff>
    </xdr:from>
    <xdr:to>
      <xdr:col>8</xdr:col>
      <xdr:colOff>1295400</xdr:colOff>
      <xdr:row>36</xdr:row>
      <xdr:rowOff>66675</xdr:rowOff>
    </xdr:to>
    <xdr:pic>
      <xdr:nvPicPr>
        <xdr:cNvPr id="9" name="Picture 25"/>
        <xdr:cNvPicPr preferRelativeResize="1">
          <a:picLocks noChangeAspect="1"/>
        </xdr:cNvPicPr>
      </xdr:nvPicPr>
      <xdr:blipFill>
        <a:blip r:embed="rId3"/>
        <a:stretch>
          <a:fillRect/>
        </a:stretch>
      </xdr:blipFill>
      <xdr:spPr>
        <a:xfrm>
          <a:off x="2257425" y="6143625"/>
          <a:ext cx="40195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V69"/>
  <sheetViews>
    <sheetView showGridLines="0" zoomScalePageLayoutView="0" workbookViewId="0" topLeftCell="A1">
      <pane xSplit="4" ySplit="16" topLeftCell="E17" activePane="bottomRight" state="frozen"/>
      <selection pane="topLeft" activeCell="A1" sqref="A1"/>
      <selection pane="topRight" activeCell="E1" sqref="E1"/>
      <selection pane="bottomLeft" activeCell="A17" sqref="A17"/>
      <selection pane="bottomRight" activeCell="E17" sqref="E17"/>
    </sheetView>
  </sheetViews>
  <sheetFormatPr defaultColWidth="0" defaultRowHeight="15" zeroHeight="1"/>
  <cols>
    <col min="1" max="2" width="3.7109375" style="1" customWidth="1"/>
    <col min="3" max="3" width="5.7109375" style="1" customWidth="1"/>
    <col min="4" max="5" width="16.7109375" style="1" customWidth="1"/>
    <col min="6" max="6" width="3.7109375" style="1" customWidth="1"/>
    <col min="7" max="7" width="10.7109375" style="1" customWidth="1"/>
    <col min="8" max="8" width="13.7109375" style="1" customWidth="1"/>
    <col min="9" max="9" width="19.7109375" style="1" customWidth="1"/>
    <col min="10" max="10" width="15.7109375" style="1" customWidth="1"/>
    <col min="11" max="11" width="11.7109375" style="1" customWidth="1"/>
    <col min="12" max="12" width="13.7109375" style="1" customWidth="1"/>
    <col min="13" max="13" width="6.28125" style="1" customWidth="1"/>
    <col min="14" max="14" width="18.28125" style="1" customWidth="1"/>
    <col min="15" max="15" width="12.28125" style="1" customWidth="1"/>
    <col min="16" max="16" width="7.28125" style="1" customWidth="1"/>
    <col min="17" max="18" width="6.57421875" style="1" customWidth="1"/>
    <col min="19" max="19" width="7.28125" style="1" customWidth="1"/>
    <col min="20" max="21" width="6.57421875" style="1" customWidth="1"/>
    <col min="22" max="22" width="5.421875" style="1" customWidth="1"/>
    <col min="23" max="16384" width="0" style="1" hidden="1" customWidth="1"/>
  </cols>
  <sheetData>
    <row r="1" spans="1:22" ht="14.25">
      <c r="A1" s="52"/>
      <c r="B1" s="53"/>
      <c r="C1" s="53"/>
      <c r="D1" s="53"/>
      <c r="E1" s="53"/>
      <c r="F1" s="53"/>
      <c r="G1" s="53"/>
      <c r="H1" s="53"/>
      <c r="I1" s="53"/>
      <c r="J1" s="53"/>
      <c r="K1" s="53"/>
      <c r="L1" s="53"/>
      <c r="M1" s="53"/>
      <c r="N1" s="53"/>
      <c r="O1" s="53"/>
      <c r="P1" s="53"/>
      <c r="Q1" s="53"/>
      <c r="R1" s="53"/>
      <c r="S1" s="53"/>
      <c r="T1" s="53"/>
      <c r="U1" s="53"/>
      <c r="V1" s="54"/>
    </row>
    <row r="2" spans="1:22" ht="14.25">
      <c r="A2" s="55"/>
      <c r="B2" s="23"/>
      <c r="C2" s="23"/>
      <c r="D2" s="23"/>
      <c r="E2" s="23"/>
      <c r="F2" s="23"/>
      <c r="G2" s="23"/>
      <c r="H2" s="23"/>
      <c r="I2" s="23"/>
      <c r="J2" s="23"/>
      <c r="K2" s="23"/>
      <c r="L2" s="23"/>
      <c r="M2" s="23"/>
      <c r="N2" s="23"/>
      <c r="O2" s="23"/>
      <c r="P2" s="23"/>
      <c r="Q2" s="23"/>
      <c r="R2" s="23"/>
      <c r="S2" s="23"/>
      <c r="T2" s="23"/>
      <c r="U2" s="23"/>
      <c r="V2" s="56"/>
    </row>
    <row r="3" spans="1:22" ht="14.25">
      <c r="A3" s="55"/>
      <c r="B3" s="23"/>
      <c r="C3" s="23"/>
      <c r="D3" s="23"/>
      <c r="E3" s="23"/>
      <c r="F3" s="23"/>
      <c r="G3" s="23"/>
      <c r="H3" s="23"/>
      <c r="I3" s="23"/>
      <c r="J3" s="23"/>
      <c r="K3" s="23"/>
      <c r="L3" s="23"/>
      <c r="M3" s="23"/>
      <c r="N3" s="23"/>
      <c r="O3" s="23"/>
      <c r="P3" s="23"/>
      <c r="Q3" s="23"/>
      <c r="R3" s="23"/>
      <c r="S3" s="23"/>
      <c r="T3" s="23"/>
      <c r="U3" s="23"/>
      <c r="V3" s="56"/>
    </row>
    <row r="4" spans="1:22" ht="14.25">
      <c r="A4" s="55"/>
      <c r="B4" s="23"/>
      <c r="C4" s="23"/>
      <c r="D4" s="23"/>
      <c r="E4" s="23"/>
      <c r="F4" s="23"/>
      <c r="G4" s="23"/>
      <c r="H4" s="23"/>
      <c r="I4" s="23"/>
      <c r="J4" s="23"/>
      <c r="K4" s="23"/>
      <c r="L4" s="23"/>
      <c r="M4" s="23"/>
      <c r="N4" s="23"/>
      <c r="O4" s="23"/>
      <c r="P4" s="23"/>
      <c r="Q4" s="23"/>
      <c r="R4" s="23"/>
      <c r="S4" s="23"/>
      <c r="T4" s="23"/>
      <c r="U4" s="23"/>
      <c r="V4" s="56"/>
    </row>
    <row r="5" spans="1:22" ht="14.25">
      <c r="A5" s="55"/>
      <c r="B5" s="23"/>
      <c r="C5" s="23"/>
      <c r="D5" s="23"/>
      <c r="E5" s="23"/>
      <c r="F5" s="23"/>
      <c r="G5" s="23"/>
      <c r="H5" s="23"/>
      <c r="I5" s="23"/>
      <c r="J5" s="23"/>
      <c r="K5" s="23"/>
      <c r="L5" s="23"/>
      <c r="M5" s="23"/>
      <c r="N5" s="23"/>
      <c r="O5" s="23"/>
      <c r="P5" s="23"/>
      <c r="Q5" s="23"/>
      <c r="R5" s="23"/>
      <c r="S5" s="23"/>
      <c r="T5" s="23"/>
      <c r="U5" s="23"/>
      <c r="V5" s="56"/>
    </row>
    <row r="6" spans="1:22" ht="16.5">
      <c r="A6" s="83" t="s">
        <v>37</v>
      </c>
      <c r="B6" s="84"/>
      <c r="C6" s="84"/>
      <c r="D6" s="84"/>
      <c r="E6" s="84"/>
      <c r="F6" s="84"/>
      <c r="G6" s="84"/>
      <c r="H6" s="84"/>
      <c r="I6" s="84"/>
      <c r="J6" s="84"/>
      <c r="K6" s="84"/>
      <c r="L6" s="85" t="s">
        <v>40</v>
      </c>
      <c r="M6" s="85"/>
      <c r="N6" s="85"/>
      <c r="O6" s="85"/>
      <c r="P6" s="85"/>
      <c r="Q6" s="85"/>
      <c r="R6" s="85"/>
      <c r="S6" s="85"/>
      <c r="T6" s="85"/>
      <c r="U6" s="85"/>
      <c r="V6" s="56"/>
    </row>
    <row r="7" spans="1:22" ht="16.5">
      <c r="A7" s="57" t="s">
        <v>81</v>
      </c>
      <c r="B7" s="23"/>
      <c r="C7" s="36"/>
      <c r="D7" s="36"/>
      <c r="E7" s="36"/>
      <c r="F7" s="36"/>
      <c r="G7" s="36"/>
      <c r="H7" s="36"/>
      <c r="I7" s="36"/>
      <c r="J7" s="36"/>
      <c r="K7" s="36"/>
      <c r="L7" s="36"/>
      <c r="M7" s="36"/>
      <c r="N7" s="36"/>
      <c r="O7" s="36"/>
      <c r="P7" s="36"/>
      <c r="Q7" s="23"/>
      <c r="R7" s="23"/>
      <c r="S7" s="36"/>
      <c r="T7" s="36"/>
      <c r="U7" s="36"/>
      <c r="V7" s="56"/>
    </row>
    <row r="8" spans="1:22" ht="14.25">
      <c r="A8" s="55"/>
      <c r="B8" s="23"/>
      <c r="C8" s="23"/>
      <c r="D8" s="23" t="s">
        <v>36</v>
      </c>
      <c r="E8" s="6"/>
      <c r="F8" s="7"/>
      <c r="G8" s="7"/>
      <c r="H8" s="7"/>
      <c r="I8" s="8"/>
      <c r="J8" s="58"/>
      <c r="K8" s="23"/>
      <c r="L8" s="3">
        <f>IF(E8=0,"",E8)</f>
      </c>
      <c r="M8" s="4"/>
      <c r="N8" s="4"/>
      <c r="O8" s="4"/>
      <c r="P8" s="4"/>
      <c r="Q8" s="4"/>
      <c r="R8" s="4"/>
      <c r="S8" s="5"/>
      <c r="T8" s="23"/>
      <c r="U8" s="23"/>
      <c r="V8" s="56"/>
    </row>
    <row r="9" spans="1:22" ht="14.25">
      <c r="A9" s="55"/>
      <c r="B9" s="23"/>
      <c r="C9" s="23"/>
      <c r="D9" s="23" t="s">
        <v>0</v>
      </c>
      <c r="E9" s="6"/>
      <c r="F9" s="7"/>
      <c r="G9" s="7"/>
      <c r="H9" s="7"/>
      <c r="I9" s="8"/>
      <c r="J9" s="58"/>
      <c r="K9" s="23"/>
      <c r="L9" s="18">
        <f>IF(E9=0,"",E9)</f>
      </c>
      <c r="M9" s="19"/>
      <c r="N9" s="4"/>
      <c r="O9" s="4"/>
      <c r="P9" s="4"/>
      <c r="Q9" s="4"/>
      <c r="R9" s="4"/>
      <c r="S9" s="5"/>
      <c r="T9" s="23"/>
      <c r="U9" s="23"/>
      <c r="V9" s="56"/>
    </row>
    <row r="10" spans="1:22" ht="14.25">
      <c r="A10" s="55"/>
      <c r="B10" s="23"/>
      <c r="C10" s="23"/>
      <c r="D10" s="23" t="s">
        <v>41</v>
      </c>
      <c r="E10" s="6"/>
      <c r="F10" s="7"/>
      <c r="G10" s="8"/>
      <c r="H10" s="23"/>
      <c r="I10" s="23"/>
      <c r="J10" s="58"/>
      <c r="K10" s="23"/>
      <c r="L10" s="25">
        <f>IF(E10=0,"",E10)</f>
      </c>
      <c r="M10" s="26"/>
      <c r="N10" s="27"/>
      <c r="O10" s="23"/>
      <c r="P10" s="23"/>
      <c r="Q10" s="4"/>
      <c r="R10" s="4"/>
      <c r="S10" s="23"/>
      <c r="T10" s="23"/>
      <c r="U10" s="23"/>
      <c r="V10" s="56"/>
    </row>
    <row r="11" spans="1:22" ht="14.25">
      <c r="A11" s="55"/>
      <c r="B11" s="23"/>
      <c r="C11" s="23"/>
      <c r="D11" s="23" t="s">
        <v>1</v>
      </c>
      <c r="E11" s="24"/>
      <c r="F11" s="23"/>
      <c r="G11" s="23"/>
      <c r="H11" s="23" t="s">
        <v>39</v>
      </c>
      <c r="I11" s="9"/>
      <c r="J11" s="58"/>
      <c r="K11" s="23"/>
      <c r="L11" s="20">
        <f>IF(E11=0,"",E11)</f>
      </c>
      <c r="M11" s="21"/>
      <c r="N11" s="23"/>
      <c r="O11" s="23" t="s">
        <v>12</v>
      </c>
      <c r="P11" s="23"/>
      <c r="Q11" s="86">
        <f>IF(I11=0,"",I11)</f>
      </c>
      <c r="R11" s="87"/>
      <c r="S11" s="23"/>
      <c r="T11" s="23"/>
      <c r="U11" s="23"/>
      <c r="V11" s="56"/>
    </row>
    <row r="12" spans="1:22" ht="15" customHeight="1">
      <c r="A12" s="90" t="s">
        <v>45</v>
      </c>
      <c r="B12" s="91"/>
      <c r="C12" s="23"/>
      <c r="D12" s="23" t="s">
        <v>27</v>
      </c>
      <c r="E12" s="10"/>
      <c r="F12" s="59" t="str">
        <f>IF(E12&lt;DATE(2013,7,16),"Early Bird Rates","Regular Rates")</f>
        <v>Early Bird Rates</v>
      </c>
      <c r="G12" s="23"/>
      <c r="H12" s="23" t="s">
        <v>35</v>
      </c>
      <c r="I12" s="58">
        <f>COUNTIF($A$17:$A$31,TRUE)</f>
        <v>0</v>
      </c>
      <c r="J12" s="58"/>
      <c r="K12" s="23"/>
      <c r="L12" s="22">
        <f>IF(E12=0,"",E12)</f>
      </c>
      <c r="M12" s="5"/>
      <c r="N12" s="60" t="str">
        <f>IF(F12=0,"",F12)</f>
        <v>Early Bird Rates</v>
      </c>
      <c r="O12" s="23" t="s">
        <v>35</v>
      </c>
      <c r="P12" s="23"/>
      <c r="Q12" s="61">
        <f>IF(I12=0,"",I12)</f>
      </c>
      <c r="R12" s="23"/>
      <c r="S12" s="23"/>
      <c r="T12" s="23"/>
      <c r="U12" s="23"/>
      <c r="V12" s="56"/>
    </row>
    <row r="13" spans="1:22" ht="14.25">
      <c r="A13" s="90"/>
      <c r="B13" s="91"/>
      <c r="C13" s="23"/>
      <c r="D13" s="23"/>
      <c r="E13" s="23"/>
      <c r="F13" s="23"/>
      <c r="G13" s="23"/>
      <c r="H13" s="23"/>
      <c r="I13" s="23"/>
      <c r="J13" s="23"/>
      <c r="K13" s="23"/>
      <c r="L13" s="23"/>
      <c r="M13" s="62" t="s">
        <v>80</v>
      </c>
      <c r="N13" s="23"/>
      <c r="O13" s="63" t="s">
        <v>82</v>
      </c>
      <c r="P13" s="23"/>
      <c r="Q13" s="23"/>
      <c r="R13" s="23"/>
      <c r="S13" s="23"/>
      <c r="T13" s="23"/>
      <c r="U13" s="23"/>
      <c r="V13" s="56"/>
    </row>
    <row r="14" spans="1:22" ht="15" customHeight="1">
      <c r="A14" s="90"/>
      <c r="B14" s="91"/>
      <c r="C14" s="81" t="s">
        <v>73</v>
      </c>
      <c r="D14" s="81"/>
      <c r="E14" s="81"/>
      <c r="F14" s="81"/>
      <c r="G14" s="81"/>
      <c r="H14" s="81"/>
      <c r="I14" s="81"/>
      <c r="J14" s="81"/>
      <c r="K14" s="81"/>
      <c r="L14" s="75" t="s">
        <v>71</v>
      </c>
      <c r="M14" s="76"/>
      <c r="N14" s="76"/>
      <c r="O14" s="77"/>
      <c r="P14" s="81" t="s">
        <v>72</v>
      </c>
      <c r="Q14" s="81"/>
      <c r="R14" s="81"/>
      <c r="S14" s="81"/>
      <c r="T14" s="81"/>
      <c r="U14" s="81"/>
      <c r="V14" s="56"/>
    </row>
    <row r="15" spans="1:22" ht="15" customHeight="1">
      <c r="A15" s="90"/>
      <c r="B15" s="91"/>
      <c r="C15" s="79" t="s">
        <v>11</v>
      </c>
      <c r="D15" s="79" t="s">
        <v>2</v>
      </c>
      <c r="E15" s="79" t="s">
        <v>3</v>
      </c>
      <c r="F15" s="79" t="s">
        <v>4</v>
      </c>
      <c r="G15" s="79" t="s">
        <v>5</v>
      </c>
      <c r="H15" s="79" t="s">
        <v>6</v>
      </c>
      <c r="I15" s="79" t="s">
        <v>7</v>
      </c>
      <c r="J15" s="79" t="s">
        <v>69</v>
      </c>
      <c r="K15" s="78" t="s">
        <v>9</v>
      </c>
      <c r="L15" s="88" t="s">
        <v>10</v>
      </c>
      <c r="M15" s="78" t="s">
        <v>76</v>
      </c>
      <c r="N15" s="78" t="s">
        <v>77</v>
      </c>
      <c r="O15" s="73" t="s">
        <v>70</v>
      </c>
      <c r="P15" s="81" t="s">
        <v>13</v>
      </c>
      <c r="Q15" s="81"/>
      <c r="R15" s="81"/>
      <c r="S15" s="81" t="s">
        <v>14</v>
      </c>
      <c r="T15" s="81"/>
      <c r="U15" s="81"/>
      <c r="V15" s="56"/>
    </row>
    <row r="16" spans="1:22" ht="14.25">
      <c r="A16" s="90"/>
      <c r="B16" s="91"/>
      <c r="C16" s="80"/>
      <c r="D16" s="80"/>
      <c r="E16" s="80"/>
      <c r="F16" s="80"/>
      <c r="G16" s="80"/>
      <c r="H16" s="80"/>
      <c r="I16" s="80"/>
      <c r="J16" s="80"/>
      <c r="K16" s="78"/>
      <c r="L16" s="89"/>
      <c r="M16" s="78"/>
      <c r="N16" s="78"/>
      <c r="O16" s="74"/>
      <c r="P16" s="28" t="s">
        <v>30</v>
      </c>
      <c r="Q16" s="28" t="s">
        <v>15</v>
      </c>
      <c r="R16" s="28" t="s">
        <v>32</v>
      </c>
      <c r="S16" s="28" t="s">
        <v>30</v>
      </c>
      <c r="T16" s="28" t="s">
        <v>15</v>
      </c>
      <c r="U16" s="28" t="s">
        <v>32</v>
      </c>
      <c r="V16" s="56"/>
    </row>
    <row r="17" spans="1:22" ht="15">
      <c r="A17" s="64" t="b">
        <v>0</v>
      </c>
      <c r="B17" s="23">
        <v>1</v>
      </c>
      <c r="C17" s="11"/>
      <c r="D17" s="11"/>
      <c r="E17" s="11"/>
      <c r="F17" s="11"/>
      <c r="G17" s="11"/>
      <c r="H17" s="12"/>
      <c r="I17" s="13"/>
      <c r="J17" s="11"/>
      <c r="K17" s="11"/>
      <c r="L17" s="14"/>
      <c r="M17" s="11"/>
      <c r="N17" s="11"/>
      <c r="O17" s="15">
        <f>IF(A17=FALSE,0,VLOOKUP($L17,'Reg Form'!$G$59:$K$61,1+IF(OR(K17="",LOWER($K17)="guest"),2,0)+IF($F$12="Early Bird Rates",1,2),FALSE)+IF($M17="Yes",IF($L17="Standard Single",IF($F$12="Early Bird Rates",'Reg Form'!$H$64,'Reg Form'!$I$64),"!!!"),0))</f>
        <v>0</v>
      </c>
      <c r="P17" s="16"/>
      <c r="Q17" s="35"/>
      <c r="R17" s="11"/>
      <c r="S17" s="16"/>
      <c r="T17" s="35"/>
      <c r="U17" s="11"/>
      <c r="V17" s="56"/>
    </row>
    <row r="18" spans="1:22" ht="15">
      <c r="A18" s="64" t="b">
        <v>0</v>
      </c>
      <c r="B18" s="23">
        <f>B17+1</f>
        <v>2</v>
      </c>
      <c r="C18" s="11"/>
      <c r="D18" s="11"/>
      <c r="E18" s="11"/>
      <c r="F18" s="11"/>
      <c r="G18" s="11"/>
      <c r="H18" s="12"/>
      <c r="I18" s="13"/>
      <c r="J18" s="11"/>
      <c r="K18" s="11"/>
      <c r="L18" s="14"/>
      <c r="M18" s="11"/>
      <c r="N18" s="11"/>
      <c r="O18" s="15">
        <f>IF(A18=FALSE,0,VLOOKUP($L18,'Reg Form'!$G$59:$K$61,1+IF(OR(K18="",LOWER($K18)="guest"),2,0)+IF($F$12="Early Bird Rates",1,2),FALSE)+IF($M18="Yes",IF($L18="Standard Single",IF($F$12="Early Bird Rates",'Reg Form'!$H$64,'Reg Form'!$I$64),"!!!"),0))</f>
        <v>0</v>
      </c>
      <c r="P18" s="16"/>
      <c r="Q18" s="35"/>
      <c r="R18" s="11"/>
      <c r="S18" s="16"/>
      <c r="T18" s="35"/>
      <c r="U18" s="11"/>
      <c r="V18" s="56"/>
    </row>
    <row r="19" spans="1:22" ht="15">
      <c r="A19" s="64" t="b">
        <v>0</v>
      </c>
      <c r="B19" s="23">
        <f aca="true" t="shared" si="0" ref="B19:B31">B18+1</f>
        <v>3</v>
      </c>
      <c r="C19" s="11"/>
      <c r="D19" s="11"/>
      <c r="E19" s="11"/>
      <c r="F19" s="11"/>
      <c r="G19" s="11"/>
      <c r="H19" s="12"/>
      <c r="I19" s="13"/>
      <c r="J19" s="11"/>
      <c r="K19" s="11"/>
      <c r="L19" s="14"/>
      <c r="M19" s="11"/>
      <c r="N19" s="11"/>
      <c r="O19" s="15">
        <f>IF(A19=FALSE,0,VLOOKUP($L19,'Reg Form'!$G$59:$K$61,1+IF(OR(K19="",LOWER($K19)="guest"),2,0)+IF($F$12="Early Bird Rates",1,2),FALSE)+IF($M19="Yes",IF($L19="Standard Single",IF($F$12="Early Bird Rates",'Reg Form'!$H$64,'Reg Form'!$I$64),"!!!"),0))</f>
        <v>0</v>
      </c>
      <c r="P19" s="16"/>
      <c r="Q19" s="35"/>
      <c r="R19" s="11"/>
      <c r="S19" s="16"/>
      <c r="T19" s="35"/>
      <c r="U19" s="11"/>
      <c r="V19" s="56"/>
    </row>
    <row r="20" spans="1:22" ht="15">
      <c r="A20" s="64" t="b">
        <v>0</v>
      </c>
      <c r="B20" s="23">
        <f t="shared" si="0"/>
        <v>4</v>
      </c>
      <c r="C20" s="11"/>
      <c r="D20" s="11"/>
      <c r="E20" s="11"/>
      <c r="F20" s="11"/>
      <c r="G20" s="11"/>
      <c r="H20" s="12"/>
      <c r="I20" s="13"/>
      <c r="J20" s="11"/>
      <c r="K20" s="11"/>
      <c r="L20" s="14"/>
      <c r="M20" s="11"/>
      <c r="N20" s="11"/>
      <c r="O20" s="15">
        <f>IF(A20=FALSE,0,VLOOKUP($L20,'Reg Form'!$G$59:$K$61,1+IF(OR(K20="",LOWER($K20)="guest"),2,0)+IF($F$12="Early Bird Rates",1,2),FALSE)+IF($M20="Yes",IF($L20="Standard Single",IF($F$12="Early Bird Rates",'Reg Form'!$H$64,'Reg Form'!$I$64),"!!!"),0))</f>
        <v>0</v>
      </c>
      <c r="P20" s="16"/>
      <c r="Q20" s="35"/>
      <c r="R20" s="11"/>
      <c r="S20" s="16"/>
      <c r="T20" s="35"/>
      <c r="U20" s="11"/>
      <c r="V20" s="56"/>
    </row>
    <row r="21" spans="1:22" ht="15">
      <c r="A21" s="64" t="b">
        <v>0</v>
      </c>
      <c r="B21" s="23">
        <f t="shared" si="0"/>
        <v>5</v>
      </c>
      <c r="C21" s="11"/>
      <c r="D21" s="11"/>
      <c r="E21" s="11"/>
      <c r="F21" s="11"/>
      <c r="G21" s="11"/>
      <c r="H21" s="12"/>
      <c r="I21" s="13"/>
      <c r="J21" s="11"/>
      <c r="K21" s="11"/>
      <c r="L21" s="14"/>
      <c r="M21" s="11"/>
      <c r="N21" s="11"/>
      <c r="O21" s="15">
        <f>IF(A21=FALSE,0,VLOOKUP($L21,'Reg Form'!$G$59:$K$61,1+IF(OR(K21="",LOWER($K21)="guest"),2,0)+IF($F$12="Early Bird Rates",1,2),FALSE)+IF($M21="Yes",IF($L21="Standard Single",IF($F$12="Early Bird Rates",'Reg Form'!$H$64,'Reg Form'!$I$64),"!!!"),0))</f>
        <v>0</v>
      </c>
      <c r="P21" s="16"/>
      <c r="Q21" s="35"/>
      <c r="R21" s="11"/>
      <c r="S21" s="16"/>
      <c r="T21" s="35"/>
      <c r="U21" s="11"/>
      <c r="V21" s="56"/>
    </row>
    <row r="22" spans="1:22" ht="15">
      <c r="A22" s="64" t="b">
        <v>0</v>
      </c>
      <c r="B22" s="23">
        <f t="shared" si="0"/>
        <v>6</v>
      </c>
      <c r="C22" s="11"/>
      <c r="D22" s="11"/>
      <c r="E22" s="11"/>
      <c r="F22" s="11"/>
      <c r="G22" s="11"/>
      <c r="H22" s="12"/>
      <c r="I22" s="13"/>
      <c r="J22" s="11"/>
      <c r="K22" s="11"/>
      <c r="L22" s="14"/>
      <c r="M22" s="11"/>
      <c r="N22" s="11"/>
      <c r="O22" s="15">
        <f>IF(A22=FALSE,0,VLOOKUP($L22,'Reg Form'!$G$59:$K$61,1+IF(OR(K22="",LOWER($K22)="guest"),2,0)+IF($F$12="Early Bird Rates",1,2),FALSE)+IF($M22="Yes",IF($L22="Standard Single",IF($F$12="Early Bird Rates",'Reg Form'!$H$64,'Reg Form'!$I$64),"!!!"),0))</f>
        <v>0</v>
      </c>
      <c r="P22" s="16"/>
      <c r="Q22" s="35"/>
      <c r="R22" s="11"/>
      <c r="S22" s="16"/>
      <c r="T22" s="35"/>
      <c r="U22" s="11"/>
      <c r="V22" s="56"/>
    </row>
    <row r="23" spans="1:22" ht="15">
      <c r="A23" s="64" t="b">
        <v>0</v>
      </c>
      <c r="B23" s="23">
        <f t="shared" si="0"/>
        <v>7</v>
      </c>
      <c r="C23" s="11"/>
      <c r="D23" s="11"/>
      <c r="E23" s="11"/>
      <c r="F23" s="11"/>
      <c r="G23" s="11"/>
      <c r="H23" s="12"/>
      <c r="I23" s="13"/>
      <c r="J23" s="11"/>
      <c r="K23" s="11"/>
      <c r="L23" s="14"/>
      <c r="M23" s="11"/>
      <c r="N23" s="11"/>
      <c r="O23" s="15">
        <f>IF(A23=FALSE,0,VLOOKUP($L23,'Reg Form'!$G$59:$K$61,1+IF(OR(K23="",LOWER($K23)="guest"),2,0)+IF($F$12="Early Bird Rates",1,2),FALSE)+IF($M23="Yes",IF($L23="Standard Single",IF($F$12="Early Bird Rates",'Reg Form'!$H$64,'Reg Form'!$I$64),"!!!"),0))</f>
        <v>0</v>
      </c>
      <c r="P23" s="16"/>
      <c r="Q23" s="35"/>
      <c r="R23" s="11"/>
      <c r="S23" s="16"/>
      <c r="T23" s="35"/>
      <c r="U23" s="11"/>
      <c r="V23" s="56"/>
    </row>
    <row r="24" spans="1:22" ht="15">
      <c r="A24" s="64" t="b">
        <v>0</v>
      </c>
      <c r="B24" s="23">
        <f t="shared" si="0"/>
        <v>8</v>
      </c>
      <c r="C24" s="11"/>
      <c r="D24" s="11"/>
      <c r="E24" s="11"/>
      <c r="F24" s="11"/>
      <c r="G24" s="11"/>
      <c r="H24" s="12"/>
      <c r="I24" s="13"/>
      <c r="J24" s="11"/>
      <c r="K24" s="11"/>
      <c r="L24" s="14"/>
      <c r="M24" s="11"/>
      <c r="N24" s="11"/>
      <c r="O24" s="15">
        <f>IF(A24=FALSE,0,VLOOKUP($L24,'Reg Form'!$G$59:$K$61,1+IF(OR(K24="",LOWER($K24)="guest"),2,0)+IF($F$12="Early Bird Rates",1,2),FALSE)+IF($M24="Yes",IF($L24="Standard Single",IF($F$12="Early Bird Rates",'Reg Form'!$H$64,'Reg Form'!$I$64),"!!!"),0))</f>
        <v>0</v>
      </c>
      <c r="P24" s="16"/>
      <c r="Q24" s="35"/>
      <c r="R24" s="11"/>
      <c r="S24" s="16"/>
      <c r="T24" s="35"/>
      <c r="U24" s="11"/>
      <c r="V24" s="56"/>
    </row>
    <row r="25" spans="1:22" ht="15">
      <c r="A25" s="64" t="b">
        <v>0</v>
      </c>
      <c r="B25" s="23">
        <f t="shared" si="0"/>
        <v>9</v>
      </c>
      <c r="C25" s="11"/>
      <c r="D25" s="11"/>
      <c r="E25" s="11"/>
      <c r="F25" s="11"/>
      <c r="G25" s="11"/>
      <c r="H25" s="12"/>
      <c r="I25" s="13"/>
      <c r="J25" s="11"/>
      <c r="K25" s="11"/>
      <c r="L25" s="14"/>
      <c r="M25" s="11"/>
      <c r="N25" s="11"/>
      <c r="O25" s="15">
        <f>IF(A25=FALSE,0,VLOOKUP($L25,'Reg Form'!$G$59:$K$61,1+IF(OR(K25="",LOWER($K25)="guest"),2,0)+IF($F$12="Early Bird Rates",1,2),FALSE)+IF($M25="Yes",IF($L25="Standard Single",IF($F$12="Early Bird Rates",'Reg Form'!$H$64,'Reg Form'!$I$64),"!!!"),0))</f>
        <v>0</v>
      </c>
      <c r="P25" s="16"/>
      <c r="Q25" s="35"/>
      <c r="R25" s="11"/>
      <c r="S25" s="16"/>
      <c r="T25" s="35"/>
      <c r="U25" s="11"/>
      <c r="V25" s="56"/>
    </row>
    <row r="26" spans="1:22" ht="15">
      <c r="A26" s="64" t="b">
        <v>0</v>
      </c>
      <c r="B26" s="23">
        <f t="shared" si="0"/>
        <v>10</v>
      </c>
      <c r="C26" s="11"/>
      <c r="D26" s="11"/>
      <c r="E26" s="11"/>
      <c r="F26" s="11"/>
      <c r="G26" s="11"/>
      <c r="H26" s="12"/>
      <c r="I26" s="13"/>
      <c r="J26" s="11"/>
      <c r="K26" s="11"/>
      <c r="L26" s="14"/>
      <c r="M26" s="11"/>
      <c r="N26" s="11"/>
      <c r="O26" s="15">
        <f>IF(A26=FALSE,0,VLOOKUP($L26,'Reg Form'!$G$59:$K$61,1+IF(OR(K26="",LOWER($K26)="guest"),2,0)+IF($F$12="Early Bird Rates",1,2),FALSE)+IF($M26="Yes",IF($L26="Standard Single",IF($F$12="Early Bird Rates",'Reg Form'!$H$64,'Reg Form'!$I$64),"!!!"),0))</f>
        <v>0</v>
      </c>
      <c r="P26" s="16"/>
      <c r="Q26" s="35"/>
      <c r="R26" s="11"/>
      <c r="S26" s="16"/>
      <c r="T26" s="35"/>
      <c r="U26" s="11"/>
      <c r="V26" s="56"/>
    </row>
    <row r="27" spans="1:22" ht="15">
      <c r="A27" s="64" t="b">
        <v>0</v>
      </c>
      <c r="B27" s="23">
        <f t="shared" si="0"/>
        <v>11</v>
      </c>
      <c r="C27" s="11"/>
      <c r="D27" s="11"/>
      <c r="E27" s="11"/>
      <c r="F27" s="11"/>
      <c r="G27" s="11"/>
      <c r="H27" s="12"/>
      <c r="I27" s="13"/>
      <c r="J27" s="11"/>
      <c r="K27" s="11"/>
      <c r="L27" s="14"/>
      <c r="M27" s="11"/>
      <c r="N27" s="11"/>
      <c r="O27" s="15">
        <f>IF(A27=FALSE,0,VLOOKUP($L27,'Reg Form'!$G$59:$K$61,1+IF(OR(K27="",LOWER($K27)="guest"),2,0)+IF($F$12="Early Bird Rates",1,2),FALSE)+IF($M27="Yes",IF($L27="Standard Single",IF($F$12="Early Bird Rates",'Reg Form'!$H$64,'Reg Form'!$I$64),"!!!"),0))</f>
        <v>0</v>
      </c>
      <c r="P27" s="16"/>
      <c r="Q27" s="35"/>
      <c r="R27" s="11"/>
      <c r="S27" s="16"/>
      <c r="T27" s="35"/>
      <c r="U27" s="11"/>
      <c r="V27" s="56"/>
    </row>
    <row r="28" spans="1:22" ht="15">
      <c r="A28" s="64" t="b">
        <v>0</v>
      </c>
      <c r="B28" s="23">
        <f t="shared" si="0"/>
        <v>12</v>
      </c>
      <c r="C28" s="11"/>
      <c r="D28" s="11"/>
      <c r="E28" s="11"/>
      <c r="F28" s="11"/>
      <c r="G28" s="11"/>
      <c r="H28" s="12"/>
      <c r="I28" s="13"/>
      <c r="J28" s="11"/>
      <c r="K28" s="11"/>
      <c r="L28" s="14"/>
      <c r="M28" s="11"/>
      <c r="N28" s="11"/>
      <c r="O28" s="15">
        <f>IF(A28=FALSE,0,VLOOKUP($L28,'Reg Form'!$G$59:$K$61,1+IF(OR(K28="",LOWER($K28)="guest"),2,0)+IF($F$12="Early Bird Rates",1,2),FALSE)+IF($M28="Yes",IF($L28="Standard Single",IF($F$12="Early Bird Rates",'Reg Form'!$H$64,'Reg Form'!$I$64),"!!!"),0))</f>
        <v>0</v>
      </c>
      <c r="P28" s="16"/>
      <c r="Q28" s="35"/>
      <c r="R28" s="11"/>
      <c r="S28" s="16"/>
      <c r="T28" s="35"/>
      <c r="U28" s="11"/>
      <c r="V28" s="56"/>
    </row>
    <row r="29" spans="1:22" ht="15">
      <c r="A29" s="64" t="b">
        <v>0</v>
      </c>
      <c r="B29" s="23">
        <f t="shared" si="0"/>
        <v>13</v>
      </c>
      <c r="C29" s="11"/>
      <c r="D29" s="11"/>
      <c r="E29" s="11"/>
      <c r="F29" s="11"/>
      <c r="G29" s="11"/>
      <c r="H29" s="12"/>
      <c r="I29" s="13"/>
      <c r="J29" s="11"/>
      <c r="K29" s="11"/>
      <c r="L29" s="14"/>
      <c r="M29" s="11"/>
      <c r="N29" s="11"/>
      <c r="O29" s="15">
        <f>IF(A29=FALSE,0,VLOOKUP($L29,'Reg Form'!$G$59:$K$61,1+IF(OR(K29="",LOWER($K29)="guest"),2,0)+IF($F$12="Early Bird Rates",1,2),FALSE)+IF($M29="Yes",IF($L29="Standard Single",IF($F$12="Early Bird Rates",'Reg Form'!$H$64,'Reg Form'!$I$64),"!!!"),0))</f>
        <v>0</v>
      </c>
      <c r="P29" s="16"/>
      <c r="Q29" s="35"/>
      <c r="R29" s="11"/>
      <c r="S29" s="16"/>
      <c r="T29" s="35"/>
      <c r="U29" s="11"/>
      <c r="V29" s="56"/>
    </row>
    <row r="30" spans="1:22" ht="15">
      <c r="A30" s="64" t="b">
        <v>0</v>
      </c>
      <c r="B30" s="23">
        <f t="shared" si="0"/>
        <v>14</v>
      </c>
      <c r="C30" s="11"/>
      <c r="D30" s="11"/>
      <c r="E30" s="11"/>
      <c r="F30" s="11"/>
      <c r="G30" s="11"/>
      <c r="H30" s="12"/>
      <c r="I30" s="13"/>
      <c r="J30" s="11"/>
      <c r="K30" s="11"/>
      <c r="L30" s="14"/>
      <c r="M30" s="11"/>
      <c r="N30" s="11"/>
      <c r="O30" s="15">
        <f>IF(A30=FALSE,0,VLOOKUP($L30,'Reg Form'!$G$59:$K$61,1+IF(OR(K30="",LOWER($K30)="guest"),2,0)+IF($F$12="Early Bird Rates",1,2),FALSE)+IF($M30="Yes",IF($L30="Standard Single",IF($F$12="Early Bird Rates",'Reg Form'!$H$64,'Reg Form'!$I$64),"!!!"),0))</f>
        <v>0</v>
      </c>
      <c r="P30" s="16"/>
      <c r="Q30" s="35"/>
      <c r="R30" s="11"/>
      <c r="S30" s="16"/>
      <c r="T30" s="35"/>
      <c r="U30" s="11"/>
      <c r="V30" s="56"/>
    </row>
    <row r="31" spans="1:22" ht="15">
      <c r="A31" s="64" t="b">
        <v>0</v>
      </c>
      <c r="B31" s="23">
        <f t="shared" si="0"/>
        <v>15</v>
      </c>
      <c r="C31" s="11"/>
      <c r="D31" s="11"/>
      <c r="E31" s="11"/>
      <c r="F31" s="11"/>
      <c r="G31" s="11"/>
      <c r="H31" s="12"/>
      <c r="I31" s="13"/>
      <c r="J31" s="11"/>
      <c r="K31" s="11"/>
      <c r="L31" s="14"/>
      <c r="M31" s="11"/>
      <c r="N31" s="11"/>
      <c r="O31" s="15">
        <f>IF(A31=FALSE,0,VLOOKUP($L31,'Reg Form'!$G$59:$K$61,1+IF(OR(K31="",LOWER($K31)="guest"),2,0)+IF($F$12="Early Bird Rates",1,2),FALSE)+IF($M31="Yes",IF($L31="Standard Single",IF($F$12="Early Bird Rates",'Reg Form'!$H$64,'Reg Form'!$I$64),"!!!"),0))</f>
        <v>0</v>
      </c>
      <c r="P31" s="16"/>
      <c r="Q31" s="35"/>
      <c r="R31" s="11"/>
      <c r="S31" s="16"/>
      <c r="T31" s="35"/>
      <c r="U31" s="11"/>
      <c r="V31" s="56"/>
    </row>
    <row r="32" spans="1:22" ht="14.25">
      <c r="A32" s="55"/>
      <c r="B32" s="23"/>
      <c r="C32" s="23"/>
      <c r="D32" s="23"/>
      <c r="E32" s="23"/>
      <c r="F32" s="23"/>
      <c r="G32" s="23"/>
      <c r="H32" s="23"/>
      <c r="I32" s="23"/>
      <c r="J32" s="23"/>
      <c r="K32" s="23"/>
      <c r="L32" s="23"/>
      <c r="M32" s="23"/>
      <c r="N32" s="23"/>
      <c r="O32" s="65"/>
      <c r="P32" s="23"/>
      <c r="Q32" s="23"/>
      <c r="R32" s="23"/>
      <c r="S32" s="23"/>
      <c r="T32" s="23"/>
      <c r="U32" s="23"/>
      <c r="V32" s="56"/>
    </row>
    <row r="33" spans="1:22" ht="14.25">
      <c r="A33" s="55"/>
      <c r="B33" s="23"/>
      <c r="C33" s="23"/>
      <c r="D33" s="23"/>
      <c r="E33" s="23"/>
      <c r="F33" s="23"/>
      <c r="G33" s="23"/>
      <c r="H33" s="23"/>
      <c r="I33" s="23"/>
      <c r="J33" s="23"/>
      <c r="K33" s="23"/>
      <c r="L33" s="66" t="s">
        <v>31</v>
      </c>
      <c r="M33" s="66"/>
      <c r="N33" s="66"/>
      <c r="O33" s="17">
        <f>SUM(O17:O31)</f>
        <v>0</v>
      </c>
      <c r="P33" s="23"/>
      <c r="Q33" s="23"/>
      <c r="R33" s="23"/>
      <c r="S33" s="23"/>
      <c r="T33" s="23"/>
      <c r="U33" s="23"/>
      <c r="V33" s="56"/>
    </row>
    <row r="34" spans="1:22" ht="14.25">
      <c r="A34" s="55"/>
      <c r="B34" s="23"/>
      <c r="C34" s="23"/>
      <c r="D34" s="23"/>
      <c r="E34" s="23"/>
      <c r="F34" s="23"/>
      <c r="G34" s="23"/>
      <c r="H34" s="23"/>
      <c r="I34" s="23"/>
      <c r="J34" s="23"/>
      <c r="K34" s="23"/>
      <c r="L34" s="67" t="s">
        <v>38</v>
      </c>
      <c r="M34" s="23"/>
      <c r="N34" s="23"/>
      <c r="O34" s="23"/>
      <c r="P34" s="23"/>
      <c r="Q34" s="23"/>
      <c r="R34" s="23"/>
      <c r="S34" s="23"/>
      <c r="T34" s="23"/>
      <c r="U34" s="23"/>
      <c r="V34" s="56"/>
    </row>
    <row r="35" spans="1:22" ht="14.25">
      <c r="A35" s="55"/>
      <c r="B35" s="23"/>
      <c r="C35" s="23"/>
      <c r="D35" s="23"/>
      <c r="E35" s="23"/>
      <c r="F35" s="23"/>
      <c r="G35" s="23"/>
      <c r="H35" s="23"/>
      <c r="I35" s="23"/>
      <c r="J35" s="23"/>
      <c r="K35" s="23"/>
      <c r="L35" s="67"/>
      <c r="M35" s="23"/>
      <c r="N35" s="23"/>
      <c r="O35" s="23"/>
      <c r="P35" s="23"/>
      <c r="Q35" s="23"/>
      <c r="R35" s="23"/>
      <c r="S35" s="23"/>
      <c r="T35" s="23"/>
      <c r="U35" s="23"/>
      <c r="V35" s="56"/>
    </row>
    <row r="36" spans="1:22" ht="14.25">
      <c r="A36" s="55"/>
      <c r="B36" s="23"/>
      <c r="C36" s="23"/>
      <c r="D36" s="23"/>
      <c r="E36" s="23"/>
      <c r="F36" s="23"/>
      <c r="G36" s="23"/>
      <c r="H36" s="23"/>
      <c r="I36" s="23"/>
      <c r="J36" s="23"/>
      <c r="K36" s="23"/>
      <c r="L36" s="68"/>
      <c r="M36" s="23"/>
      <c r="N36" s="23"/>
      <c r="O36" s="23"/>
      <c r="P36" s="23"/>
      <c r="Q36" s="23"/>
      <c r="R36" s="23"/>
      <c r="S36" s="23"/>
      <c r="T36" s="23"/>
      <c r="U36" s="23"/>
      <c r="V36" s="56"/>
    </row>
    <row r="37" spans="1:22" ht="14.25">
      <c r="A37" s="55"/>
      <c r="B37" s="23"/>
      <c r="C37" s="23"/>
      <c r="D37" s="23"/>
      <c r="E37" s="23"/>
      <c r="F37" s="23"/>
      <c r="G37" s="23"/>
      <c r="H37" s="23"/>
      <c r="I37" s="23"/>
      <c r="J37" s="23"/>
      <c r="K37" s="23"/>
      <c r="L37" s="67"/>
      <c r="M37" s="23"/>
      <c r="N37" s="23"/>
      <c r="O37" s="23"/>
      <c r="P37" s="23"/>
      <c r="Q37" s="23"/>
      <c r="R37" s="23"/>
      <c r="S37" s="23"/>
      <c r="T37" s="23"/>
      <c r="U37" s="23"/>
      <c r="V37" s="56"/>
    </row>
    <row r="38" spans="1:22" ht="14.25">
      <c r="A38" s="55"/>
      <c r="B38" s="23"/>
      <c r="C38" s="23"/>
      <c r="D38" s="23"/>
      <c r="E38" s="23"/>
      <c r="F38" s="23"/>
      <c r="G38" s="23"/>
      <c r="H38" s="23"/>
      <c r="I38" s="23"/>
      <c r="J38" s="23"/>
      <c r="K38" s="23"/>
      <c r="L38" s="23"/>
      <c r="M38" s="23"/>
      <c r="N38" s="23"/>
      <c r="O38" s="23"/>
      <c r="P38" s="23"/>
      <c r="Q38" s="23"/>
      <c r="R38" s="23"/>
      <c r="S38" s="23"/>
      <c r="T38" s="23"/>
      <c r="U38" s="23"/>
      <c r="V38" s="56"/>
    </row>
    <row r="39" spans="1:22" ht="14.25">
      <c r="A39" s="69"/>
      <c r="B39" s="70"/>
      <c r="C39" s="70"/>
      <c r="D39" s="70"/>
      <c r="E39" s="70"/>
      <c r="F39" s="70"/>
      <c r="G39" s="70"/>
      <c r="H39" s="70"/>
      <c r="I39" s="70"/>
      <c r="J39" s="70"/>
      <c r="K39" s="71" t="s">
        <v>33</v>
      </c>
      <c r="L39" s="70"/>
      <c r="M39" s="70"/>
      <c r="N39" s="70"/>
      <c r="O39" s="70"/>
      <c r="P39" s="70"/>
      <c r="Q39" s="70"/>
      <c r="R39" s="70"/>
      <c r="S39" s="70"/>
      <c r="T39" s="70"/>
      <c r="U39" s="71" t="s">
        <v>34</v>
      </c>
      <c r="V39" s="72"/>
    </row>
    <row r="40" ht="14.25" hidden="1"/>
    <row r="41" ht="14.25" hidden="1"/>
    <row r="42" ht="14.25" hidden="1"/>
    <row r="43" ht="14.25" hidden="1"/>
    <row r="44" ht="14.25" hidden="1"/>
    <row r="45" ht="14.25" hidden="1"/>
    <row r="46" spans="7:13" ht="15" hidden="1">
      <c r="G46" t="s">
        <v>11</v>
      </c>
      <c r="H46"/>
      <c r="I46"/>
      <c r="J46"/>
      <c r="K46"/>
      <c r="L46"/>
      <c r="M46"/>
    </row>
    <row r="47" spans="7:13" ht="15" hidden="1">
      <c r="G47" t="s">
        <v>23</v>
      </c>
      <c r="H47"/>
      <c r="I47"/>
      <c r="J47"/>
      <c r="K47"/>
      <c r="L47"/>
      <c r="M47"/>
    </row>
    <row r="48" spans="7:13" ht="15" hidden="1">
      <c r="G48" t="s">
        <v>24</v>
      </c>
      <c r="H48"/>
      <c r="I48"/>
      <c r="J48"/>
      <c r="K48"/>
      <c r="L48"/>
      <c r="M48"/>
    </row>
    <row r="49" spans="7:13" ht="15" hidden="1">
      <c r="G49" t="s">
        <v>25</v>
      </c>
      <c r="H49"/>
      <c r="I49"/>
      <c r="J49"/>
      <c r="K49"/>
      <c r="L49"/>
      <c r="M49"/>
    </row>
    <row r="50" spans="7:13" ht="15" hidden="1">
      <c r="G50" t="s">
        <v>26</v>
      </c>
      <c r="H50"/>
      <c r="I50"/>
      <c r="J50"/>
      <c r="K50"/>
      <c r="L50"/>
      <c r="M50"/>
    </row>
    <row r="51" spans="7:13" ht="15" hidden="1">
      <c r="G51"/>
      <c r="H51"/>
      <c r="I51"/>
      <c r="J51"/>
      <c r="K51"/>
      <c r="L51"/>
      <c r="M51"/>
    </row>
    <row r="52" spans="7:13" ht="15" hidden="1">
      <c r="G52" t="s">
        <v>8</v>
      </c>
      <c r="H52"/>
      <c r="I52"/>
      <c r="J52"/>
      <c r="K52"/>
      <c r="L52"/>
      <c r="M52"/>
    </row>
    <row r="53" spans="7:13" ht="15" hidden="1">
      <c r="G53" t="s">
        <v>16</v>
      </c>
      <c r="H53"/>
      <c r="I53"/>
      <c r="J53"/>
      <c r="K53"/>
      <c r="L53"/>
      <c r="M53"/>
    </row>
    <row r="54" spans="7:13" ht="15" hidden="1">
      <c r="G54" t="s">
        <v>17</v>
      </c>
      <c r="H54"/>
      <c r="I54"/>
      <c r="J54"/>
      <c r="K54"/>
      <c r="L54"/>
      <c r="M54"/>
    </row>
    <row r="55" spans="7:13" ht="15" hidden="1">
      <c r="G55" t="s">
        <v>18</v>
      </c>
      <c r="H55"/>
      <c r="I55"/>
      <c r="J55"/>
      <c r="K55"/>
      <c r="L55"/>
      <c r="M55"/>
    </row>
    <row r="56" spans="7:13" ht="15" hidden="1">
      <c r="G56" t="s">
        <v>19</v>
      </c>
      <c r="H56"/>
      <c r="I56"/>
      <c r="J56"/>
      <c r="K56"/>
      <c r="L56"/>
      <c r="M56"/>
    </row>
    <row r="57" spans="7:13" ht="15" hidden="1">
      <c r="G57"/>
      <c r="H57" s="82" t="s">
        <v>22</v>
      </c>
      <c r="I57" s="82"/>
      <c r="J57" s="82" t="s">
        <v>19</v>
      </c>
      <c r="K57" s="82"/>
      <c r="L57"/>
      <c r="M57"/>
    </row>
    <row r="58" spans="7:13" ht="15" hidden="1">
      <c r="G58" t="s">
        <v>10</v>
      </c>
      <c r="H58" t="s">
        <v>20</v>
      </c>
      <c r="I58" t="s">
        <v>21</v>
      </c>
      <c r="J58" t="s">
        <v>20</v>
      </c>
      <c r="K58" t="s">
        <v>21</v>
      </c>
      <c r="L58"/>
      <c r="M58"/>
    </row>
    <row r="59" spans="7:13" ht="15" hidden="1">
      <c r="G59" t="s">
        <v>43</v>
      </c>
      <c r="H59" s="2">
        <v>23800</v>
      </c>
      <c r="I59" s="2">
        <v>29200</v>
      </c>
      <c r="J59" s="2">
        <v>26600</v>
      </c>
      <c r="K59" s="2">
        <v>32600</v>
      </c>
      <c r="L59"/>
      <c r="M59"/>
    </row>
    <row r="60" spans="7:13" ht="15" hidden="1">
      <c r="G60" t="s">
        <v>44</v>
      </c>
      <c r="H60" s="2">
        <v>16300</v>
      </c>
      <c r="I60" s="2">
        <v>20000</v>
      </c>
      <c r="J60" s="2">
        <v>19100</v>
      </c>
      <c r="K60" s="2">
        <v>23400</v>
      </c>
      <c r="L60"/>
      <c r="M60"/>
    </row>
    <row r="61" spans="7:13" ht="15" hidden="1">
      <c r="G61" t="s">
        <v>42</v>
      </c>
      <c r="H61" s="2">
        <v>9400</v>
      </c>
      <c r="I61" s="2">
        <v>11100</v>
      </c>
      <c r="J61" s="2">
        <v>12200</v>
      </c>
      <c r="K61" s="2">
        <v>14400</v>
      </c>
      <c r="L61"/>
      <c r="M61"/>
    </row>
    <row r="62" spans="7:13" ht="15" hidden="1">
      <c r="G62"/>
      <c r="H62"/>
      <c r="I62"/>
      <c r="J62"/>
      <c r="K62"/>
      <c r="L62"/>
      <c r="M62"/>
    </row>
    <row r="63" spans="7:13" ht="15" hidden="1">
      <c r="G63" t="s">
        <v>19</v>
      </c>
      <c r="H63"/>
      <c r="I63"/>
      <c r="J63"/>
      <c r="K63"/>
      <c r="L63"/>
      <c r="M63"/>
    </row>
    <row r="64" spans="7:13" ht="15" hidden="1">
      <c r="G64" t="s">
        <v>28</v>
      </c>
      <c r="H64" s="2">
        <v>10500</v>
      </c>
      <c r="I64" s="2">
        <v>12852</v>
      </c>
      <c r="J64"/>
      <c r="K64"/>
      <c r="L64"/>
      <c r="M64"/>
    </row>
    <row r="65" spans="7:13" ht="15" hidden="1">
      <c r="G65" t="s">
        <v>29</v>
      </c>
      <c r="H65" s="2"/>
      <c r="I65"/>
      <c r="J65"/>
      <c r="K65"/>
      <c r="L65"/>
      <c r="M65"/>
    </row>
    <row r="66" spans="7:13" ht="15" hidden="1">
      <c r="G66" t="s">
        <v>75</v>
      </c>
      <c r="H66"/>
      <c r="I66"/>
      <c r="J66"/>
      <c r="K66"/>
      <c r="L66"/>
      <c r="M66"/>
    </row>
    <row r="67" spans="7:13" ht="15" hidden="1">
      <c r="G67"/>
      <c r="H67"/>
      <c r="I67"/>
      <c r="J67"/>
      <c r="K67"/>
      <c r="L67"/>
      <c r="M67"/>
    </row>
    <row r="68" spans="7:13" ht="15" hidden="1">
      <c r="G68"/>
      <c r="H68"/>
      <c r="I68"/>
      <c r="J68"/>
      <c r="K68"/>
      <c r="L68"/>
      <c r="M68"/>
    </row>
    <row r="69" spans="7:13" ht="15" hidden="1">
      <c r="G69"/>
      <c r="H69"/>
      <c r="I69"/>
      <c r="J69"/>
      <c r="K69"/>
      <c r="L69"/>
      <c r="M69"/>
    </row>
  </sheetData>
  <sheetProtection/>
  <mergeCells count="24">
    <mergeCell ref="A6:K6"/>
    <mergeCell ref="L6:U6"/>
    <mergeCell ref="Q11:R11"/>
    <mergeCell ref="G15:G16"/>
    <mergeCell ref="I15:I16"/>
    <mergeCell ref="L15:L16"/>
    <mergeCell ref="P14:U14"/>
    <mergeCell ref="P15:R15"/>
    <mergeCell ref="S15:U15"/>
    <mergeCell ref="A12:B16"/>
    <mergeCell ref="H57:I57"/>
    <mergeCell ref="J57:K57"/>
    <mergeCell ref="D15:D16"/>
    <mergeCell ref="E15:E16"/>
    <mergeCell ref="F15:F16"/>
    <mergeCell ref="H15:H16"/>
    <mergeCell ref="O15:O16"/>
    <mergeCell ref="L14:O14"/>
    <mergeCell ref="N15:N16"/>
    <mergeCell ref="M15:M16"/>
    <mergeCell ref="K15:K16"/>
    <mergeCell ref="C15:C16"/>
    <mergeCell ref="J15:J16"/>
    <mergeCell ref="C14:K14"/>
  </mergeCells>
  <conditionalFormatting sqref="C17:I17 K17:N17 P17:Q17 Q17:Q31">
    <cfRule type="expression" priority="22" dxfId="0">
      <formula>$A17=TRUE</formula>
    </cfRule>
  </conditionalFormatting>
  <conditionalFormatting sqref="C18:I31 K18:L31 P18:P31 N18:N31">
    <cfRule type="expression" priority="21" dxfId="0">
      <formula>$A18=TRUE</formula>
    </cfRule>
  </conditionalFormatting>
  <conditionalFormatting sqref="P17">
    <cfRule type="expression" priority="18" dxfId="0">
      <formula>$A17=TRUE</formula>
    </cfRule>
  </conditionalFormatting>
  <conditionalFormatting sqref="P18:P21">
    <cfRule type="expression" priority="17" dxfId="0">
      <formula>$A18=TRUE</formula>
    </cfRule>
  </conditionalFormatting>
  <conditionalFormatting sqref="J17">
    <cfRule type="expression" priority="15" dxfId="0">
      <formula>$A17=TRUE</formula>
    </cfRule>
  </conditionalFormatting>
  <conditionalFormatting sqref="J18:J31">
    <cfRule type="expression" priority="14" dxfId="0">
      <formula>$A18=TRUE</formula>
    </cfRule>
  </conditionalFormatting>
  <conditionalFormatting sqref="R17">
    <cfRule type="expression" priority="13" dxfId="0">
      <formula>$A17=TRUE</formula>
    </cfRule>
  </conditionalFormatting>
  <conditionalFormatting sqref="R22:R31">
    <cfRule type="expression" priority="12" dxfId="0">
      <formula>$A22=TRUE</formula>
    </cfRule>
  </conditionalFormatting>
  <conditionalFormatting sqref="R18:R21">
    <cfRule type="expression" priority="11" dxfId="0">
      <formula>$A18=TRUE</formula>
    </cfRule>
  </conditionalFormatting>
  <conditionalFormatting sqref="S17:T17">
    <cfRule type="expression" priority="10" dxfId="0">
      <formula>$A17=TRUE</formula>
    </cfRule>
  </conditionalFormatting>
  <conditionalFormatting sqref="S18:T31">
    <cfRule type="expression" priority="9" dxfId="0">
      <formula>$A18=TRUE</formula>
    </cfRule>
  </conditionalFormatting>
  <conditionalFormatting sqref="S17">
    <cfRule type="expression" priority="8" dxfId="0">
      <formula>$A17=TRUE</formula>
    </cfRule>
  </conditionalFormatting>
  <conditionalFormatting sqref="S18:S21">
    <cfRule type="expression" priority="7" dxfId="0">
      <formula>$A18=TRUE</formula>
    </cfRule>
  </conditionalFormatting>
  <conditionalFormatting sqref="U17">
    <cfRule type="expression" priority="6" dxfId="0">
      <formula>$A17=TRUE</formula>
    </cfRule>
  </conditionalFormatting>
  <conditionalFormatting sqref="U22:U31">
    <cfRule type="expression" priority="5" dxfId="0">
      <formula>$A22=TRUE</formula>
    </cfRule>
  </conditionalFormatting>
  <conditionalFormatting sqref="U18:U21">
    <cfRule type="expression" priority="4" dxfId="0">
      <formula>$A18=TRUE</formula>
    </cfRule>
  </conditionalFormatting>
  <conditionalFormatting sqref="M18:M31">
    <cfRule type="expression" priority="3" dxfId="0">
      <formula>$A18=TRUE</formula>
    </cfRule>
  </conditionalFormatting>
  <conditionalFormatting sqref="Q18:Q31">
    <cfRule type="expression" priority="1" dxfId="0">
      <formula>$A18=TRUE</formula>
    </cfRule>
  </conditionalFormatting>
  <dataValidations count="4">
    <dataValidation type="list" allowBlank="1" showInputMessage="1" showErrorMessage="1" sqref="K17:K31">
      <formula1>$G$53:$G$56</formula1>
    </dataValidation>
    <dataValidation type="list" allowBlank="1" showInputMessage="1" showErrorMessage="1" sqref="C17:C31">
      <formula1>$G$47:$G$50</formula1>
    </dataValidation>
    <dataValidation type="list" allowBlank="1" showInputMessage="1" showErrorMessage="1" sqref="L17:L31">
      <formula1>$G$59:$G$61</formula1>
    </dataValidation>
    <dataValidation type="list" allowBlank="1" showInputMessage="1" showErrorMessage="1" sqref="M17:M31">
      <formula1>IF($L17="Standard Single",$G$64:$G$65,$G$66)</formula1>
    </dataValidation>
  </dataValidations>
  <printOptions/>
  <pageMargins left="0.7" right="0.7" top="0.25" bottom="0.5" header="0.3" footer="0.3"/>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L46"/>
  <sheetViews>
    <sheetView showGridLines="0" tabSelected="1" zoomScalePageLayoutView="0" workbookViewId="0" topLeftCell="A16">
      <selection activeCell="B41" sqref="B41:K42"/>
    </sheetView>
  </sheetViews>
  <sheetFormatPr defaultColWidth="0" defaultRowHeight="15" zeroHeight="1"/>
  <cols>
    <col min="1" max="1" width="9.140625" style="29" customWidth="1"/>
    <col min="2" max="2" width="15.7109375" style="29" customWidth="1"/>
    <col min="3" max="3" width="13.7109375" style="29" customWidth="1"/>
    <col min="4" max="6" width="14.7109375" style="29" customWidth="1"/>
    <col min="7" max="7" width="11.421875" style="29" bestFit="1" customWidth="1"/>
    <col min="8" max="11" width="9.140625" style="29" customWidth="1"/>
    <col min="12" max="12" width="18.28125" style="29" customWidth="1"/>
    <col min="13" max="16384" width="0" style="29" hidden="1" customWidth="1"/>
  </cols>
  <sheetData>
    <row r="1" spans="1:12" ht="20.25">
      <c r="A1" s="37"/>
      <c r="B1" s="38" t="s">
        <v>86</v>
      </c>
      <c r="C1" s="39"/>
      <c r="D1" s="39"/>
      <c r="E1" s="39"/>
      <c r="F1" s="39"/>
      <c r="G1" s="39"/>
      <c r="H1" s="39"/>
      <c r="I1" s="39"/>
      <c r="J1" s="39"/>
      <c r="K1" s="39"/>
      <c r="L1" s="40"/>
    </row>
    <row r="2" spans="1:12" ht="16.5">
      <c r="A2" s="41"/>
      <c r="B2" s="42"/>
      <c r="C2" s="42"/>
      <c r="D2" s="42"/>
      <c r="E2" s="42"/>
      <c r="F2" s="42"/>
      <c r="G2" s="42"/>
      <c r="H2" s="42"/>
      <c r="I2" s="42"/>
      <c r="J2" s="42"/>
      <c r="K2" s="42"/>
      <c r="L2" s="43"/>
    </row>
    <row r="3" spans="1:12" ht="16.5">
      <c r="A3" s="41"/>
      <c r="B3" s="44" t="s">
        <v>68</v>
      </c>
      <c r="C3" s="42"/>
      <c r="D3" s="42"/>
      <c r="E3" s="42"/>
      <c r="F3" s="42"/>
      <c r="G3" s="42"/>
      <c r="H3" s="42"/>
      <c r="I3" s="42"/>
      <c r="J3" s="42"/>
      <c r="K3" s="42"/>
      <c r="L3" s="43"/>
    </row>
    <row r="4" spans="1:12" ht="16.5">
      <c r="A4" s="41"/>
      <c r="B4" s="44"/>
      <c r="C4" s="42"/>
      <c r="D4" s="42"/>
      <c r="E4" s="42"/>
      <c r="F4" s="42"/>
      <c r="G4" s="42"/>
      <c r="H4" s="42"/>
      <c r="I4" s="42"/>
      <c r="J4" s="42"/>
      <c r="K4" s="42"/>
      <c r="L4" s="43"/>
    </row>
    <row r="5" spans="1:12" ht="16.5">
      <c r="A5" s="41"/>
      <c r="B5" s="42"/>
      <c r="C5" s="42"/>
      <c r="D5" s="93" t="s">
        <v>46</v>
      </c>
      <c r="E5" s="93"/>
      <c r="F5" s="95" t="s">
        <v>42</v>
      </c>
      <c r="G5" s="42"/>
      <c r="H5" s="42"/>
      <c r="I5" s="42"/>
      <c r="J5" s="42"/>
      <c r="K5" s="42"/>
      <c r="L5" s="43"/>
    </row>
    <row r="6" spans="1:12" ht="16.5">
      <c r="A6" s="41"/>
      <c r="B6" s="42"/>
      <c r="C6" s="42"/>
      <c r="D6" s="30" t="s">
        <v>43</v>
      </c>
      <c r="E6" s="30" t="s">
        <v>44</v>
      </c>
      <c r="F6" s="96"/>
      <c r="G6" s="42"/>
      <c r="H6" s="42"/>
      <c r="I6" s="42"/>
      <c r="J6" s="42"/>
      <c r="K6" s="42"/>
      <c r="L6" s="43"/>
    </row>
    <row r="7" spans="1:12" ht="16.5">
      <c r="A7" s="41"/>
      <c r="B7" s="94" t="s">
        <v>48</v>
      </c>
      <c r="C7" s="30" t="s">
        <v>50</v>
      </c>
      <c r="D7" s="31" t="str">
        <f>"Php. "&amp;TEXT('Reg Form'!H59,"#,###")</f>
        <v>Php. 23,800</v>
      </c>
      <c r="E7" s="31" t="str">
        <f>"Php. "&amp;TEXT('Reg Form'!H60,"#,###")</f>
        <v>Php. 16,300</v>
      </c>
      <c r="F7" s="31" t="str">
        <f>"Php. "&amp;TEXT('Reg Form'!H61,"#,###")</f>
        <v>Php. 9,400</v>
      </c>
      <c r="G7" s="42"/>
      <c r="H7" s="42"/>
      <c r="I7" s="42"/>
      <c r="J7" s="42"/>
      <c r="K7" s="42"/>
      <c r="L7" s="43"/>
    </row>
    <row r="8" spans="1:12" ht="16.5">
      <c r="A8" s="41"/>
      <c r="B8" s="94"/>
      <c r="C8" s="30" t="s">
        <v>21</v>
      </c>
      <c r="D8" s="31" t="str">
        <f>"Php. "&amp;TEXT('Reg Form'!I59,"#,###")</f>
        <v>Php. 29,200</v>
      </c>
      <c r="E8" s="31" t="str">
        <f>"Php. "&amp;TEXT('Reg Form'!I60,"#,###")</f>
        <v>Php. 20,000</v>
      </c>
      <c r="F8" s="31" t="str">
        <f>"Php. "&amp;TEXT('Reg Form'!I61,"#,###")</f>
        <v>Php. 11,100</v>
      </c>
      <c r="G8" s="42"/>
      <c r="H8" s="42"/>
      <c r="I8" s="42"/>
      <c r="J8" s="42"/>
      <c r="K8" s="42"/>
      <c r="L8" s="43"/>
    </row>
    <row r="9" spans="1:12" ht="16.5">
      <c r="A9" s="41"/>
      <c r="B9" s="97" t="s">
        <v>49</v>
      </c>
      <c r="C9" s="30" t="s">
        <v>50</v>
      </c>
      <c r="D9" s="31" t="str">
        <f>"Php. "&amp;TEXT('Reg Form'!J59,"#,###")</f>
        <v>Php. 26,600</v>
      </c>
      <c r="E9" s="31" t="str">
        <f>"Php. "&amp;TEXT('Reg Form'!J60,"#,###")</f>
        <v>Php. 19,100</v>
      </c>
      <c r="F9" s="31" t="str">
        <f>"Php. "&amp;TEXT('Reg Form'!J61,"#,###")</f>
        <v>Php. 12,200</v>
      </c>
      <c r="G9" s="42"/>
      <c r="H9" s="42"/>
      <c r="I9" s="42"/>
      <c r="J9" s="42"/>
      <c r="K9" s="42"/>
      <c r="L9" s="43"/>
    </row>
    <row r="10" spans="1:12" ht="16.5">
      <c r="A10" s="41"/>
      <c r="B10" s="97"/>
      <c r="C10" s="30" t="s">
        <v>21</v>
      </c>
      <c r="D10" s="31" t="str">
        <f>"Php. "&amp;TEXT('Reg Form'!K59,"#,###")</f>
        <v>Php. 32,600</v>
      </c>
      <c r="E10" s="31" t="str">
        <f>"Php. "&amp;TEXT('Reg Form'!K60,"#,###")</f>
        <v>Php. 23,400</v>
      </c>
      <c r="F10" s="31" t="str">
        <f>"Php. "&amp;TEXT('Reg Form'!K61,"#,###")</f>
        <v>Php. 14,400</v>
      </c>
      <c r="G10" s="32"/>
      <c r="H10" s="42"/>
      <c r="I10" s="42"/>
      <c r="J10" s="42"/>
      <c r="K10" s="42"/>
      <c r="L10" s="43"/>
    </row>
    <row r="11" spans="1:12" ht="16.5">
      <c r="A11" s="41"/>
      <c r="B11" s="45" t="s">
        <v>47</v>
      </c>
      <c r="C11" s="32"/>
      <c r="D11" s="32"/>
      <c r="E11" s="32"/>
      <c r="F11" s="32"/>
      <c r="G11" s="32"/>
      <c r="H11" s="42"/>
      <c r="I11" s="42"/>
      <c r="J11" s="42"/>
      <c r="K11" s="42"/>
      <c r="L11" s="43"/>
    </row>
    <row r="12" spans="1:12" ht="16.5">
      <c r="A12" s="41"/>
      <c r="B12" s="45" t="s">
        <v>88</v>
      </c>
      <c r="C12" s="32"/>
      <c r="D12" s="32"/>
      <c r="E12" s="32"/>
      <c r="F12" s="32"/>
      <c r="G12" s="42"/>
      <c r="H12" s="42"/>
      <c r="I12" s="42"/>
      <c r="J12" s="42"/>
      <c r="K12" s="42"/>
      <c r="L12" s="43"/>
    </row>
    <row r="13" spans="1:12" ht="16.5">
      <c r="A13" s="41"/>
      <c r="B13" s="45" t="s">
        <v>87</v>
      </c>
      <c r="C13" s="42"/>
      <c r="D13" s="42"/>
      <c r="E13" s="42"/>
      <c r="F13" s="42"/>
      <c r="G13" s="42"/>
      <c r="H13" s="42"/>
      <c r="I13" s="42"/>
      <c r="J13" s="42"/>
      <c r="K13" s="42"/>
      <c r="L13" s="43"/>
    </row>
    <row r="14" spans="1:12" ht="16.5">
      <c r="A14" s="41"/>
      <c r="B14" s="42"/>
      <c r="C14" s="42"/>
      <c r="D14" s="42"/>
      <c r="E14" s="42"/>
      <c r="F14" s="42"/>
      <c r="G14" s="42"/>
      <c r="H14" s="42"/>
      <c r="I14" s="42"/>
      <c r="J14" s="42"/>
      <c r="K14" s="42"/>
      <c r="L14" s="43"/>
    </row>
    <row r="15" spans="1:12" ht="16.5">
      <c r="A15" s="41"/>
      <c r="B15" s="97" t="s">
        <v>78</v>
      </c>
      <c r="C15" s="30" t="s">
        <v>50</v>
      </c>
      <c r="D15" s="31" t="str">
        <f>"Php. "&amp;TEXT('Reg Form'!H64,"#,###")</f>
        <v>Php. 10,500</v>
      </c>
      <c r="E15" s="42"/>
      <c r="F15" s="42"/>
      <c r="G15" s="42"/>
      <c r="H15" s="42"/>
      <c r="I15" s="42"/>
      <c r="J15" s="42"/>
      <c r="K15" s="42"/>
      <c r="L15" s="43"/>
    </row>
    <row r="16" spans="1:12" ht="16.5">
      <c r="A16" s="41"/>
      <c r="B16" s="97"/>
      <c r="C16" s="30" t="s">
        <v>21</v>
      </c>
      <c r="D16" s="33" t="str">
        <f>"Php. "&amp;TEXT('Reg Form'!I64,"#,###")</f>
        <v>Php. 12,852</v>
      </c>
      <c r="E16" s="42"/>
      <c r="F16" s="42"/>
      <c r="G16" s="42"/>
      <c r="H16" s="42"/>
      <c r="I16" s="42"/>
      <c r="J16" s="42"/>
      <c r="K16" s="42"/>
      <c r="L16" s="43"/>
    </row>
    <row r="17" spans="1:12" ht="16.5">
      <c r="A17" s="41"/>
      <c r="B17" s="45" t="s">
        <v>79</v>
      </c>
      <c r="C17" s="34"/>
      <c r="D17" s="34"/>
      <c r="E17" s="42"/>
      <c r="F17" s="42"/>
      <c r="G17" s="42"/>
      <c r="H17" s="42"/>
      <c r="I17" s="42"/>
      <c r="J17" s="42"/>
      <c r="K17" s="42"/>
      <c r="L17" s="43"/>
    </row>
    <row r="18" spans="1:12" ht="16.5">
      <c r="A18" s="41"/>
      <c r="B18" s="45"/>
      <c r="C18" s="34"/>
      <c r="D18" s="34"/>
      <c r="E18" s="42"/>
      <c r="F18" s="42"/>
      <c r="G18" s="42"/>
      <c r="H18" s="42"/>
      <c r="I18" s="42"/>
      <c r="J18" s="42"/>
      <c r="K18" s="42"/>
      <c r="L18" s="43"/>
    </row>
    <row r="19" spans="1:12" ht="16.5">
      <c r="A19" s="41"/>
      <c r="B19" s="44" t="s">
        <v>51</v>
      </c>
      <c r="C19" s="42"/>
      <c r="D19" s="42"/>
      <c r="E19" s="42"/>
      <c r="F19" s="42"/>
      <c r="G19" s="42"/>
      <c r="H19" s="42"/>
      <c r="I19" s="42"/>
      <c r="J19" s="42"/>
      <c r="K19" s="42"/>
      <c r="L19" s="43"/>
    </row>
    <row r="20" spans="1:12" ht="16.5">
      <c r="A20" s="41"/>
      <c r="B20" s="46" t="s">
        <v>52</v>
      </c>
      <c r="C20" s="42"/>
      <c r="D20" s="42"/>
      <c r="E20" s="42"/>
      <c r="F20" s="42"/>
      <c r="G20" s="42"/>
      <c r="H20" s="42"/>
      <c r="I20" s="42"/>
      <c r="J20" s="42"/>
      <c r="K20" s="42"/>
      <c r="L20" s="43"/>
    </row>
    <row r="21" spans="1:12" ht="16.5">
      <c r="A21" s="41"/>
      <c r="B21" s="47" t="s">
        <v>53</v>
      </c>
      <c r="C21" s="42"/>
      <c r="D21" s="42"/>
      <c r="E21" s="42"/>
      <c r="F21" s="42"/>
      <c r="G21" s="42"/>
      <c r="H21" s="42"/>
      <c r="I21" s="42"/>
      <c r="J21" s="42"/>
      <c r="K21" s="42"/>
      <c r="L21" s="43"/>
    </row>
    <row r="22" spans="1:12" ht="16.5">
      <c r="A22" s="41"/>
      <c r="B22" s="47" t="s">
        <v>54</v>
      </c>
      <c r="C22" s="42"/>
      <c r="D22" s="42"/>
      <c r="E22" s="42"/>
      <c r="F22" s="42"/>
      <c r="G22" s="42"/>
      <c r="H22" s="42"/>
      <c r="I22" s="42"/>
      <c r="J22" s="42"/>
      <c r="K22" s="42"/>
      <c r="L22" s="43"/>
    </row>
    <row r="23" spans="1:12" ht="16.5">
      <c r="A23" s="41"/>
      <c r="B23" s="47" t="s">
        <v>55</v>
      </c>
      <c r="C23" s="42"/>
      <c r="D23" s="42"/>
      <c r="E23" s="42"/>
      <c r="F23" s="42"/>
      <c r="G23" s="42"/>
      <c r="H23" s="42"/>
      <c r="I23" s="42"/>
      <c r="J23" s="42"/>
      <c r="K23" s="42"/>
      <c r="L23" s="43"/>
    </row>
    <row r="24" spans="1:12" ht="16.5">
      <c r="A24" s="41"/>
      <c r="B24" s="47" t="s">
        <v>56</v>
      </c>
      <c r="C24" s="42"/>
      <c r="D24" s="42"/>
      <c r="E24" s="42"/>
      <c r="F24" s="42"/>
      <c r="G24" s="42"/>
      <c r="H24" s="42"/>
      <c r="I24" s="42"/>
      <c r="J24" s="42"/>
      <c r="K24" s="42"/>
      <c r="L24" s="43"/>
    </row>
    <row r="25" spans="1:12" ht="16.5">
      <c r="A25" s="41"/>
      <c r="B25" s="47" t="s">
        <v>57</v>
      </c>
      <c r="C25" s="42"/>
      <c r="D25" s="42"/>
      <c r="E25" s="42"/>
      <c r="F25" s="42"/>
      <c r="G25" s="42"/>
      <c r="H25" s="42"/>
      <c r="I25" s="42"/>
      <c r="J25" s="42"/>
      <c r="K25" s="42"/>
      <c r="L25" s="43"/>
    </row>
    <row r="26" spans="1:12" ht="16.5">
      <c r="A26" s="41"/>
      <c r="B26" s="46" t="s">
        <v>58</v>
      </c>
      <c r="C26" s="42"/>
      <c r="D26" s="42"/>
      <c r="E26" s="42"/>
      <c r="F26" s="42"/>
      <c r="G26" s="42"/>
      <c r="H26" s="42"/>
      <c r="I26" s="42"/>
      <c r="J26" s="42"/>
      <c r="K26" s="42"/>
      <c r="L26" s="43"/>
    </row>
    <row r="27" spans="1:12" ht="16.5">
      <c r="A27" s="41"/>
      <c r="B27" s="47" t="s">
        <v>59</v>
      </c>
      <c r="C27" s="42"/>
      <c r="D27" s="42"/>
      <c r="E27" s="42"/>
      <c r="F27" s="42"/>
      <c r="G27" s="42"/>
      <c r="H27" s="42"/>
      <c r="I27" s="42"/>
      <c r="J27" s="42"/>
      <c r="K27" s="42"/>
      <c r="L27" s="43"/>
    </row>
    <row r="28" spans="1:12" ht="16.5">
      <c r="A28" s="41"/>
      <c r="B28" s="47" t="s">
        <v>60</v>
      </c>
      <c r="C28" s="42"/>
      <c r="D28" s="42"/>
      <c r="E28" s="42"/>
      <c r="F28" s="42"/>
      <c r="G28" s="42"/>
      <c r="H28" s="42"/>
      <c r="I28" s="42"/>
      <c r="J28" s="42"/>
      <c r="K28" s="42"/>
      <c r="L28" s="43"/>
    </row>
    <row r="29" spans="1:12" ht="16.5" customHeight="1">
      <c r="A29" s="41"/>
      <c r="B29" s="98" t="s">
        <v>61</v>
      </c>
      <c r="C29" s="98"/>
      <c r="D29" s="98"/>
      <c r="E29" s="98"/>
      <c r="F29" s="98"/>
      <c r="G29" s="98"/>
      <c r="H29" s="98"/>
      <c r="I29" s="98"/>
      <c r="J29" s="98"/>
      <c r="K29" s="42"/>
      <c r="L29" s="43"/>
    </row>
    <row r="30" spans="1:12" ht="16.5">
      <c r="A30" s="41"/>
      <c r="B30" s="98"/>
      <c r="C30" s="98"/>
      <c r="D30" s="98"/>
      <c r="E30" s="98"/>
      <c r="F30" s="98"/>
      <c r="G30" s="98"/>
      <c r="H30" s="98"/>
      <c r="I30" s="98"/>
      <c r="J30" s="98"/>
      <c r="K30" s="42"/>
      <c r="L30" s="43"/>
    </row>
    <row r="31" spans="1:12" ht="16.5">
      <c r="A31" s="41"/>
      <c r="B31" s="42"/>
      <c r="C31" s="42"/>
      <c r="D31" s="42"/>
      <c r="E31" s="42"/>
      <c r="F31" s="42"/>
      <c r="G31" s="42"/>
      <c r="H31" s="42"/>
      <c r="I31" s="42"/>
      <c r="J31" s="42"/>
      <c r="K31" s="42"/>
      <c r="L31" s="43"/>
    </row>
    <row r="32" spans="1:12" ht="16.5">
      <c r="A32" s="41"/>
      <c r="B32" s="44" t="s">
        <v>62</v>
      </c>
      <c r="C32" s="48"/>
      <c r="D32" s="42"/>
      <c r="E32" s="42"/>
      <c r="F32" s="42"/>
      <c r="G32" s="42"/>
      <c r="H32" s="42"/>
      <c r="I32" s="42"/>
      <c r="J32" s="42"/>
      <c r="K32" s="42"/>
      <c r="L32" s="43"/>
    </row>
    <row r="33" spans="1:12" ht="16.5" customHeight="1">
      <c r="A33" s="41"/>
      <c r="B33" s="92" t="s">
        <v>63</v>
      </c>
      <c r="C33" s="92"/>
      <c r="D33" s="92"/>
      <c r="E33" s="92"/>
      <c r="F33" s="92"/>
      <c r="G33" s="92"/>
      <c r="H33" s="92"/>
      <c r="I33" s="92"/>
      <c r="J33" s="92"/>
      <c r="K33" s="92"/>
      <c r="L33" s="43"/>
    </row>
    <row r="34" spans="1:12" ht="16.5">
      <c r="A34" s="41"/>
      <c r="B34" s="92"/>
      <c r="C34" s="92"/>
      <c r="D34" s="92"/>
      <c r="E34" s="92"/>
      <c r="F34" s="92"/>
      <c r="G34" s="92"/>
      <c r="H34" s="92"/>
      <c r="I34" s="92"/>
      <c r="J34" s="92"/>
      <c r="K34" s="92"/>
      <c r="L34" s="43"/>
    </row>
    <row r="35" spans="1:12" ht="16.5">
      <c r="A35" s="41"/>
      <c r="B35" s="42"/>
      <c r="C35" s="99" t="s">
        <v>64</v>
      </c>
      <c r="D35" s="99"/>
      <c r="E35" s="99"/>
      <c r="F35" s="99" t="s">
        <v>65</v>
      </c>
      <c r="G35" s="99"/>
      <c r="H35" s="99"/>
      <c r="I35" s="42"/>
      <c r="J35" s="42"/>
      <c r="K35" s="42"/>
      <c r="L35" s="43"/>
    </row>
    <row r="36" spans="1:12" ht="16.5">
      <c r="A36" s="41"/>
      <c r="B36" s="42"/>
      <c r="C36" s="99" t="s">
        <v>83</v>
      </c>
      <c r="D36" s="99"/>
      <c r="E36" s="99"/>
      <c r="F36" s="100" t="s">
        <v>74</v>
      </c>
      <c r="G36" s="100"/>
      <c r="H36" s="100"/>
      <c r="I36" s="42"/>
      <c r="J36" s="42"/>
      <c r="K36" s="42"/>
      <c r="L36" s="43"/>
    </row>
    <row r="37" spans="1:12" ht="16.5">
      <c r="A37" s="41"/>
      <c r="B37" s="42"/>
      <c r="C37" s="99" t="s">
        <v>84</v>
      </c>
      <c r="D37" s="99"/>
      <c r="E37" s="99"/>
      <c r="F37" s="100" t="s">
        <v>66</v>
      </c>
      <c r="G37" s="100"/>
      <c r="H37" s="100"/>
      <c r="I37" s="42"/>
      <c r="J37" s="42"/>
      <c r="K37" s="42"/>
      <c r="L37" s="43"/>
    </row>
    <row r="38" spans="1:12" ht="16.5">
      <c r="A38" s="41"/>
      <c r="B38" s="42"/>
      <c r="C38" s="99" t="s">
        <v>85</v>
      </c>
      <c r="D38" s="99"/>
      <c r="E38" s="99"/>
      <c r="F38" s="99" t="s">
        <v>67</v>
      </c>
      <c r="G38" s="99"/>
      <c r="H38" s="99"/>
      <c r="I38" s="42"/>
      <c r="J38" s="42"/>
      <c r="K38" s="42"/>
      <c r="L38" s="43"/>
    </row>
    <row r="39" spans="1:12" ht="16.5">
      <c r="A39" s="41"/>
      <c r="B39" s="42"/>
      <c r="C39" s="42"/>
      <c r="D39" s="42"/>
      <c r="E39" s="42"/>
      <c r="F39" s="42"/>
      <c r="G39" s="42"/>
      <c r="H39" s="42"/>
      <c r="I39" s="42"/>
      <c r="J39" s="42"/>
      <c r="K39" s="42"/>
      <c r="L39" s="43"/>
    </row>
    <row r="40" spans="1:12" ht="16.5">
      <c r="A40" s="41"/>
      <c r="B40" s="44" t="s">
        <v>89</v>
      </c>
      <c r="C40" s="42"/>
      <c r="D40" s="42"/>
      <c r="E40" s="42"/>
      <c r="F40" s="42"/>
      <c r="G40" s="42"/>
      <c r="H40" s="42"/>
      <c r="I40" s="42"/>
      <c r="J40" s="42"/>
      <c r="K40" s="42"/>
      <c r="L40" s="43"/>
    </row>
    <row r="41" spans="1:12" ht="16.5" customHeight="1">
      <c r="A41" s="41"/>
      <c r="B41" s="92" t="s">
        <v>90</v>
      </c>
      <c r="C41" s="92"/>
      <c r="D41" s="92"/>
      <c r="E41" s="92"/>
      <c r="F41" s="92"/>
      <c r="G41" s="92"/>
      <c r="H41" s="92"/>
      <c r="I41" s="92"/>
      <c r="J41" s="92"/>
      <c r="K41" s="92"/>
      <c r="L41" s="43"/>
    </row>
    <row r="42" spans="1:12" ht="36.75" customHeight="1">
      <c r="A42" s="41"/>
      <c r="B42" s="92"/>
      <c r="C42" s="92"/>
      <c r="D42" s="92"/>
      <c r="E42" s="92"/>
      <c r="F42" s="92"/>
      <c r="G42" s="92"/>
      <c r="H42" s="92"/>
      <c r="I42" s="92"/>
      <c r="J42" s="92"/>
      <c r="K42" s="92"/>
      <c r="L42" s="43"/>
    </row>
    <row r="43" spans="1:12" ht="16.5">
      <c r="A43" s="41"/>
      <c r="B43" s="42"/>
      <c r="C43" s="42"/>
      <c r="D43" s="42"/>
      <c r="E43" s="42"/>
      <c r="F43" s="42"/>
      <c r="G43" s="42"/>
      <c r="H43" s="42"/>
      <c r="I43" s="42"/>
      <c r="J43" s="42"/>
      <c r="K43" s="42"/>
      <c r="L43" s="43"/>
    </row>
    <row r="44" spans="1:12" ht="16.5" hidden="1">
      <c r="A44" s="41"/>
      <c r="B44" s="42"/>
      <c r="C44" s="42"/>
      <c r="D44" s="42"/>
      <c r="E44" s="42"/>
      <c r="F44" s="42"/>
      <c r="G44" s="42"/>
      <c r="H44" s="42"/>
      <c r="I44" s="42"/>
      <c r="J44" s="42"/>
      <c r="K44" s="42"/>
      <c r="L44" s="43"/>
    </row>
    <row r="45" spans="1:12" ht="16.5" hidden="1">
      <c r="A45" s="41"/>
      <c r="B45" s="42"/>
      <c r="C45" s="42"/>
      <c r="D45" s="42"/>
      <c r="E45" s="42"/>
      <c r="F45" s="42"/>
      <c r="G45" s="42"/>
      <c r="H45" s="42"/>
      <c r="I45" s="42"/>
      <c r="J45" s="42"/>
      <c r="K45" s="42"/>
      <c r="L45" s="43"/>
    </row>
    <row r="46" spans="1:12" ht="16.5" hidden="1">
      <c r="A46" s="49"/>
      <c r="B46" s="50"/>
      <c r="C46" s="50"/>
      <c r="D46" s="50"/>
      <c r="E46" s="50"/>
      <c r="F46" s="50"/>
      <c r="G46" s="50"/>
      <c r="H46" s="50"/>
      <c r="I46" s="50"/>
      <c r="J46" s="50"/>
      <c r="K46" s="50"/>
      <c r="L46" s="51"/>
    </row>
  </sheetData>
  <sheetProtection/>
  <mergeCells count="16">
    <mergeCell ref="C37:E37"/>
    <mergeCell ref="C38:E38"/>
    <mergeCell ref="F35:H35"/>
    <mergeCell ref="F36:H36"/>
    <mergeCell ref="F37:H37"/>
    <mergeCell ref="F38:H38"/>
    <mergeCell ref="B41:K42"/>
    <mergeCell ref="D5:E5"/>
    <mergeCell ref="B7:B8"/>
    <mergeCell ref="F5:F6"/>
    <mergeCell ref="B9:B10"/>
    <mergeCell ref="B15:B16"/>
    <mergeCell ref="B29:J30"/>
    <mergeCell ref="C35:E35"/>
    <mergeCell ref="C36:E36"/>
    <mergeCell ref="B33:K34"/>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Annie-Lyn T. Ong</dc:creator>
  <cp:keywords/>
  <dc:description/>
  <cp:lastModifiedBy>Ticzon, Marvin</cp:lastModifiedBy>
  <cp:lastPrinted>2013-05-17T06:42:59Z</cp:lastPrinted>
  <dcterms:created xsi:type="dcterms:W3CDTF">2013-03-22T22:44:48Z</dcterms:created>
  <dcterms:modified xsi:type="dcterms:W3CDTF">2014-06-02T11:04:54Z</dcterms:modified>
  <cp:category/>
  <cp:version/>
  <cp:contentType/>
  <cp:contentStatus/>
</cp:coreProperties>
</file>